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33600" windowHeight="20460" tabRatio="500"/>
  </bookViews>
  <sheets>
    <sheet name="London Data" sheetId="1" r:id="rId1"/>
    <sheet name="England Dat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43" i="1" l="1"/>
  <c r="AC43" i="1"/>
  <c r="AB43" i="1"/>
  <c r="F43" i="1"/>
  <c r="H43" i="1"/>
  <c r="G43" i="1"/>
  <c r="AJ43" i="1"/>
  <c r="AI43" i="1"/>
  <c r="AH43" i="1"/>
  <c r="Y43" i="1"/>
  <c r="Z43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3" i="1"/>
  <c r="E43" i="1"/>
  <c r="AG43" i="1"/>
  <c r="AF43" i="1"/>
  <c r="W43" i="1"/>
  <c r="X43" i="1"/>
  <c r="B43" i="1"/>
  <c r="C43" i="1"/>
  <c r="AE43" i="1"/>
  <c r="AD43" i="1"/>
  <c r="V43" i="1"/>
  <c r="T43" i="1"/>
  <c r="U43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3" i="1"/>
  <c r="S43" i="1"/>
  <c r="P43" i="1"/>
  <c r="Q43" i="1"/>
  <c r="O43" i="1"/>
  <c r="M43" i="1"/>
  <c r="N43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3" i="1"/>
  <c r="L43" i="1"/>
  <c r="I43" i="1"/>
  <c r="J43" i="1"/>
  <c r="AB41" i="1"/>
  <c r="G41" i="1"/>
  <c r="AJ41" i="1"/>
  <c r="Z41" i="1"/>
  <c r="E41" i="1"/>
  <c r="AG41" i="1"/>
  <c r="X41" i="1"/>
  <c r="C41" i="1"/>
  <c r="AE41" i="1"/>
  <c r="U41" i="1"/>
  <c r="S41" i="1"/>
  <c r="Q41" i="1"/>
  <c r="N41" i="1"/>
  <c r="L41" i="1"/>
  <c r="J41" i="1"/>
  <c r="AB40" i="1"/>
  <c r="G40" i="1"/>
  <c r="AJ40" i="1"/>
  <c r="Z40" i="1"/>
  <c r="E40" i="1"/>
  <c r="AG40" i="1"/>
  <c r="X40" i="1"/>
  <c r="C40" i="1"/>
  <c r="AE40" i="1"/>
  <c r="U40" i="1"/>
  <c r="S40" i="1"/>
  <c r="Q40" i="1"/>
  <c r="N40" i="1"/>
  <c r="L40" i="1"/>
  <c r="J40" i="1"/>
  <c r="AB39" i="1"/>
  <c r="G39" i="1"/>
  <c r="AJ39" i="1"/>
  <c r="Z39" i="1"/>
  <c r="E39" i="1"/>
  <c r="AG39" i="1"/>
  <c r="X39" i="1"/>
  <c r="C39" i="1"/>
  <c r="AE39" i="1"/>
  <c r="U39" i="1"/>
  <c r="S39" i="1"/>
  <c r="Q39" i="1"/>
  <c r="N39" i="1"/>
  <c r="L39" i="1"/>
  <c r="J39" i="1"/>
  <c r="AB38" i="1"/>
  <c r="G38" i="1"/>
  <c r="AJ38" i="1"/>
  <c r="Z38" i="1"/>
  <c r="E38" i="1"/>
  <c r="AG38" i="1"/>
  <c r="X38" i="1"/>
  <c r="C38" i="1"/>
  <c r="AE38" i="1"/>
  <c r="U38" i="1"/>
  <c r="S38" i="1"/>
  <c r="Q38" i="1"/>
  <c r="N38" i="1"/>
  <c r="L38" i="1"/>
  <c r="J38" i="1"/>
  <c r="AB37" i="1"/>
  <c r="G37" i="1"/>
  <c r="AJ37" i="1"/>
  <c r="Z37" i="1"/>
  <c r="E37" i="1"/>
  <c r="AG37" i="1"/>
  <c r="X37" i="1"/>
  <c r="C37" i="1"/>
  <c r="AE37" i="1"/>
  <c r="U37" i="1"/>
  <c r="S37" i="1"/>
  <c r="Q37" i="1"/>
  <c r="N37" i="1"/>
  <c r="L37" i="1"/>
  <c r="J37" i="1"/>
  <c r="AB36" i="1"/>
  <c r="G36" i="1"/>
  <c r="AJ36" i="1"/>
  <c r="Z36" i="1"/>
  <c r="E36" i="1"/>
  <c r="AG36" i="1"/>
  <c r="X36" i="1"/>
  <c r="C36" i="1"/>
  <c r="AE36" i="1"/>
  <c r="U36" i="1"/>
  <c r="S36" i="1"/>
  <c r="Q36" i="1"/>
  <c r="N36" i="1"/>
  <c r="L36" i="1"/>
  <c r="J36" i="1"/>
  <c r="AB35" i="1"/>
  <c r="G35" i="1"/>
  <c r="AJ35" i="1"/>
  <c r="Z35" i="1"/>
  <c r="E35" i="1"/>
  <c r="AG35" i="1"/>
  <c r="X35" i="1"/>
  <c r="C35" i="1"/>
  <c r="AE35" i="1"/>
  <c r="U35" i="1"/>
  <c r="S35" i="1"/>
  <c r="Q35" i="1"/>
  <c r="N35" i="1"/>
  <c r="L35" i="1"/>
  <c r="J35" i="1"/>
  <c r="AB34" i="1"/>
  <c r="G34" i="1"/>
  <c r="AJ34" i="1"/>
  <c r="Z34" i="1"/>
  <c r="E34" i="1"/>
  <c r="AG34" i="1"/>
  <c r="X34" i="1"/>
  <c r="C34" i="1"/>
  <c r="AE34" i="1"/>
  <c r="U34" i="1"/>
  <c r="S34" i="1"/>
  <c r="Q34" i="1"/>
  <c r="N34" i="1"/>
  <c r="L34" i="1"/>
  <c r="J34" i="1"/>
  <c r="AB33" i="1"/>
  <c r="G33" i="1"/>
  <c r="AJ33" i="1"/>
  <c r="Z33" i="1"/>
  <c r="E33" i="1"/>
  <c r="AG33" i="1"/>
  <c r="X33" i="1"/>
  <c r="C33" i="1"/>
  <c r="AE33" i="1"/>
  <c r="U33" i="1"/>
  <c r="S33" i="1"/>
  <c r="Q33" i="1"/>
  <c r="N33" i="1"/>
  <c r="L33" i="1"/>
  <c r="J33" i="1"/>
  <c r="AB32" i="1"/>
  <c r="G32" i="1"/>
  <c r="AJ32" i="1"/>
  <c r="Z32" i="1"/>
  <c r="E32" i="1"/>
  <c r="AG32" i="1"/>
  <c r="X32" i="1"/>
  <c r="C32" i="1"/>
  <c r="AE32" i="1"/>
  <c r="U32" i="1"/>
  <c r="S32" i="1"/>
  <c r="Q32" i="1"/>
  <c r="N32" i="1"/>
  <c r="L32" i="1"/>
  <c r="J32" i="1"/>
  <c r="AB31" i="1"/>
  <c r="G31" i="1"/>
  <c r="AJ31" i="1"/>
  <c r="Z31" i="1"/>
  <c r="E31" i="1"/>
  <c r="AG31" i="1"/>
  <c r="X31" i="1"/>
  <c r="C31" i="1"/>
  <c r="AE31" i="1"/>
  <c r="U31" i="1"/>
  <c r="S31" i="1"/>
  <c r="Q31" i="1"/>
  <c r="N31" i="1"/>
  <c r="L31" i="1"/>
  <c r="J31" i="1"/>
  <c r="AB30" i="1"/>
  <c r="G30" i="1"/>
  <c r="AJ30" i="1"/>
  <c r="Z30" i="1"/>
  <c r="E30" i="1"/>
  <c r="AG30" i="1"/>
  <c r="X30" i="1"/>
  <c r="C30" i="1"/>
  <c r="AE30" i="1"/>
  <c r="U30" i="1"/>
  <c r="S30" i="1"/>
  <c r="Q30" i="1"/>
  <c r="N30" i="1"/>
  <c r="L30" i="1"/>
  <c r="J30" i="1"/>
  <c r="AB29" i="1"/>
  <c r="G29" i="1"/>
  <c r="AJ29" i="1"/>
  <c r="Z29" i="1"/>
  <c r="E29" i="1"/>
  <c r="AG29" i="1"/>
  <c r="X29" i="1"/>
  <c r="C29" i="1"/>
  <c r="AE29" i="1"/>
  <c r="U29" i="1"/>
  <c r="S29" i="1"/>
  <c r="Q29" i="1"/>
  <c r="N29" i="1"/>
  <c r="L29" i="1"/>
  <c r="J29" i="1"/>
  <c r="AB28" i="1"/>
  <c r="G28" i="1"/>
  <c r="AJ28" i="1"/>
  <c r="Z28" i="1"/>
  <c r="E28" i="1"/>
  <c r="AG28" i="1"/>
  <c r="X28" i="1"/>
  <c r="C28" i="1"/>
  <c r="AE28" i="1"/>
  <c r="U28" i="1"/>
  <c r="S28" i="1"/>
  <c r="Q28" i="1"/>
  <c r="N28" i="1"/>
  <c r="L28" i="1"/>
  <c r="J28" i="1"/>
  <c r="AB27" i="1"/>
  <c r="G27" i="1"/>
  <c r="AJ27" i="1"/>
  <c r="Z27" i="1"/>
  <c r="E27" i="1"/>
  <c r="AG27" i="1"/>
  <c r="X27" i="1"/>
  <c r="C27" i="1"/>
  <c r="AE27" i="1"/>
  <c r="U27" i="1"/>
  <c r="S27" i="1"/>
  <c r="Q27" i="1"/>
  <c r="N27" i="1"/>
  <c r="L27" i="1"/>
  <c r="J27" i="1"/>
  <c r="AB26" i="1"/>
  <c r="G26" i="1"/>
  <c r="AJ26" i="1"/>
  <c r="Z26" i="1"/>
  <c r="E26" i="1"/>
  <c r="AG26" i="1"/>
  <c r="X26" i="1"/>
  <c r="C26" i="1"/>
  <c r="AE26" i="1"/>
  <c r="U26" i="1"/>
  <c r="S26" i="1"/>
  <c r="Q26" i="1"/>
  <c r="N26" i="1"/>
  <c r="L26" i="1"/>
  <c r="J26" i="1"/>
  <c r="AB25" i="1"/>
  <c r="G25" i="1"/>
  <c r="AJ25" i="1"/>
  <c r="Z25" i="1"/>
  <c r="E25" i="1"/>
  <c r="AG25" i="1"/>
  <c r="X25" i="1"/>
  <c r="C25" i="1"/>
  <c r="AE25" i="1"/>
  <c r="U25" i="1"/>
  <c r="S25" i="1"/>
  <c r="Q25" i="1"/>
  <c r="N25" i="1"/>
  <c r="L25" i="1"/>
  <c r="J25" i="1"/>
  <c r="AB24" i="1"/>
  <c r="G24" i="1"/>
  <c r="AJ24" i="1"/>
  <c r="Z24" i="1"/>
  <c r="E24" i="1"/>
  <c r="AG24" i="1"/>
  <c r="X24" i="1"/>
  <c r="C24" i="1"/>
  <c r="AE24" i="1"/>
  <c r="U24" i="1"/>
  <c r="S24" i="1"/>
  <c r="Q24" i="1"/>
  <c r="N24" i="1"/>
  <c r="L24" i="1"/>
  <c r="J24" i="1"/>
  <c r="AB23" i="1"/>
  <c r="G23" i="1"/>
  <c r="AJ23" i="1"/>
  <c r="Z23" i="1"/>
  <c r="E23" i="1"/>
  <c r="AG23" i="1"/>
  <c r="X23" i="1"/>
  <c r="C23" i="1"/>
  <c r="AE23" i="1"/>
  <c r="U23" i="1"/>
  <c r="S23" i="1"/>
  <c r="Q23" i="1"/>
  <c r="N23" i="1"/>
  <c r="L23" i="1"/>
  <c r="J23" i="1"/>
  <c r="AB22" i="1"/>
  <c r="G22" i="1"/>
  <c r="AJ22" i="1"/>
  <c r="Z22" i="1"/>
  <c r="E22" i="1"/>
  <c r="AG22" i="1"/>
  <c r="X22" i="1"/>
  <c r="C22" i="1"/>
  <c r="AE22" i="1"/>
  <c r="U22" i="1"/>
  <c r="S22" i="1"/>
  <c r="Q22" i="1"/>
  <c r="N22" i="1"/>
  <c r="L22" i="1"/>
  <c r="J22" i="1"/>
  <c r="AB21" i="1"/>
  <c r="G21" i="1"/>
  <c r="AJ21" i="1"/>
  <c r="Z21" i="1"/>
  <c r="E21" i="1"/>
  <c r="AG21" i="1"/>
  <c r="X21" i="1"/>
  <c r="C21" i="1"/>
  <c r="AE21" i="1"/>
  <c r="U21" i="1"/>
  <c r="S21" i="1"/>
  <c r="Q21" i="1"/>
  <c r="N21" i="1"/>
  <c r="L21" i="1"/>
  <c r="J21" i="1"/>
  <c r="AB20" i="1"/>
  <c r="G20" i="1"/>
  <c r="AJ20" i="1"/>
  <c r="Z20" i="1"/>
  <c r="E20" i="1"/>
  <c r="AG20" i="1"/>
  <c r="X20" i="1"/>
  <c r="C20" i="1"/>
  <c r="AE20" i="1"/>
  <c r="U20" i="1"/>
  <c r="S20" i="1"/>
  <c r="Q20" i="1"/>
  <c r="N20" i="1"/>
  <c r="L20" i="1"/>
  <c r="J20" i="1"/>
  <c r="AB19" i="1"/>
  <c r="G19" i="1"/>
  <c r="AJ19" i="1"/>
  <c r="Z19" i="1"/>
  <c r="E19" i="1"/>
  <c r="AG19" i="1"/>
  <c r="X19" i="1"/>
  <c r="C19" i="1"/>
  <c r="AE19" i="1"/>
  <c r="U19" i="1"/>
  <c r="S19" i="1"/>
  <c r="Q19" i="1"/>
  <c r="N19" i="1"/>
  <c r="L19" i="1"/>
  <c r="J19" i="1"/>
  <c r="AB18" i="1"/>
  <c r="G18" i="1"/>
  <c r="AJ18" i="1"/>
  <c r="Z18" i="1"/>
  <c r="E18" i="1"/>
  <c r="AG18" i="1"/>
  <c r="X18" i="1"/>
  <c r="C18" i="1"/>
  <c r="AE18" i="1"/>
  <c r="U18" i="1"/>
  <c r="S18" i="1"/>
  <c r="Q18" i="1"/>
  <c r="N18" i="1"/>
  <c r="L18" i="1"/>
  <c r="J18" i="1"/>
  <c r="AB17" i="1"/>
  <c r="G17" i="1"/>
  <c r="AJ17" i="1"/>
  <c r="Z17" i="1"/>
  <c r="E17" i="1"/>
  <c r="AG17" i="1"/>
  <c r="X17" i="1"/>
  <c r="C17" i="1"/>
  <c r="AE17" i="1"/>
  <c r="U17" i="1"/>
  <c r="S17" i="1"/>
  <c r="Q17" i="1"/>
  <c r="N17" i="1"/>
  <c r="L17" i="1"/>
  <c r="J17" i="1"/>
  <c r="AB16" i="1"/>
  <c r="G16" i="1"/>
  <c r="AJ16" i="1"/>
  <c r="Z16" i="1"/>
  <c r="E16" i="1"/>
  <c r="AG16" i="1"/>
  <c r="X16" i="1"/>
  <c r="C16" i="1"/>
  <c r="AE16" i="1"/>
  <c r="U16" i="1"/>
  <c r="S16" i="1"/>
  <c r="Q16" i="1"/>
  <c r="N16" i="1"/>
  <c r="L16" i="1"/>
  <c r="J16" i="1"/>
  <c r="AB15" i="1"/>
  <c r="G15" i="1"/>
  <c r="AJ15" i="1"/>
  <c r="Z15" i="1"/>
  <c r="E15" i="1"/>
  <c r="AG15" i="1"/>
  <c r="X15" i="1"/>
  <c r="C15" i="1"/>
  <c r="AE15" i="1"/>
  <c r="U15" i="1"/>
  <c r="S15" i="1"/>
  <c r="Q15" i="1"/>
  <c r="N15" i="1"/>
  <c r="L15" i="1"/>
  <c r="J15" i="1"/>
  <c r="AB14" i="1"/>
  <c r="G14" i="1"/>
  <c r="AJ14" i="1"/>
  <c r="Z14" i="1"/>
  <c r="E14" i="1"/>
  <c r="AG14" i="1"/>
  <c r="X14" i="1"/>
  <c r="C14" i="1"/>
  <c r="AE14" i="1"/>
  <c r="U14" i="1"/>
  <c r="S14" i="1"/>
  <c r="Q14" i="1"/>
  <c r="N14" i="1"/>
  <c r="L14" i="1"/>
  <c r="J14" i="1"/>
  <c r="AB13" i="1"/>
  <c r="G13" i="1"/>
  <c r="AJ13" i="1"/>
  <c r="Z13" i="1"/>
  <c r="E13" i="1"/>
  <c r="AG13" i="1"/>
  <c r="X13" i="1"/>
  <c r="C13" i="1"/>
  <c r="AE13" i="1"/>
  <c r="U13" i="1"/>
  <c r="S13" i="1"/>
  <c r="Q13" i="1"/>
  <c r="N13" i="1"/>
  <c r="L13" i="1"/>
  <c r="J13" i="1"/>
  <c r="AB12" i="1"/>
  <c r="G12" i="1"/>
  <c r="AJ12" i="1"/>
  <c r="Z12" i="1"/>
  <c r="E12" i="1"/>
  <c r="AG12" i="1"/>
  <c r="X12" i="1"/>
  <c r="C12" i="1"/>
  <c r="AE12" i="1"/>
  <c r="U12" i="1"/>
  <c r="S12" i="1"/>
  <c r="Q12" i="1"/>
  <c r="N12" i="1"/>
  <c r="L12" i="1"/>
  <c r="J12" i="1"/>
  <c r="AB11" i="1"/>
  <c r="G11" i="1"/>
  <c r="AJ11" i="1"/>
  <c r="Z11" i="1"/>
  <c r="E11" i="1"/>
  <c r="AG11" i="1"/>
  <c r="X11" i="1"/>
  <c r="C11" i="1"/>
  <c r="AE11" i="1"/>
  <c r="U11" i="1"/>
  <c r="S11" i="1"/>
  <c r="Q11" i="1"/>
  <c r="N11" i="1"/>
  <c r="L11" i="1"/>
  <c r="J11" i="1"/>
  <c r="AB10" i="1"/>
  <c r="G10" i="1"/>
  <c r="AJ10" i="1"/>
  <c r="Z10" i="1"/>
  <c r="E10" i="1"/>
  <c r="AG10" i="1"/>
  <c r="X10" i="1"/>
  <c r="C10" i="1"/>
  <c r="AE10" i="1"/>
  <c r="U10" i="1"/>
  <c r="S10" i="1"/>
  <c r="Q10" i="1"/>
  <c r="N10" i="1"/>
  <c r="L10" i="1"/>
  <c r="J10" i="1"/>
  <c r="AB9" i="1"/>
  <c r="G9" i="1"/>
  <c r="AJ9" i="1"/>
  <c r="Z9" i="1"/>
  <c r="E9" i="1"/>
  <c r="AG9" i="1"/>
  <c r="X9" i="1"/>
  <c r="C9" i="1"/>
  <c r="AE9" i="1"/>
  <c r="U9" i="1"/>
  <c r="S9" i="1"/>
  <c r="Q9" i="1"/>
  <c r="N9" i="1"/>
  <c r="L9" i="1"/>
  <c r="J9" i="1"/>
</calcChain>
</file>

<file path=xl/sharedStrings.xml><?xml version="1.0" encoding="utf-8"?>
<sst xmlns="http://schemas.openxmlformats.org/spreadsheetml/2006/main" count="121" uniqueCount="105">
  <si>
    <t>City of 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</si>
  <si>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</si>
  <si>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</si>
  <si>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</si>
  <si>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</si>
  <si>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</si>
  <si>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</si>
  <si>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</si>
  <si>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</si>
  <si>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</si>
  <si>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</si>
  <si>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</si>
  <si>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</si>
  <si>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</si>
  <si>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</si>
  <si>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</si>
  <si>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</si>
  <si>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</si>
  <si>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</si>
  <si>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</si>
  <si>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</si>
  <si>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</si>
  <si>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</si>
  <si>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</si>
  <si>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</si>
  <si>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</si>
  <si>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</si>
  <si>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</si>
  <si>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</si>
  <si>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</si>
  <si>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</si>
  <si>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</si>
  <si>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</si>
  <si>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Londonmapper Data Sheet</t>
  </si>
  <si>
    <t>http://www.londonmapper.org.uk/data/</t>
  </si>
  <si>
    <t>Name</t>
  </si>
  <si>
    <t>Poor number of households 1980</t>
  </si>
  <si>
    <t>Poor 1980 %</t>
  </si>
  <si>
    <t>Middle number of households 1980</t>
  </si>
  <si>
    <t>Middle 1980 %</t>
  </si>
  <si>
    <t>Wealthy number of households 1980</t>
  </si>
  <si>
    <t>Wealthy 1980 %</t>
  </si>
  <si>
    <t>Total households 1980 (poverty denominator), 1981 census</t>
  </si>
  <si>
    <t>Poor number of households 1990</t>
  </si>
  <si>
    <t>Poor 1990 %</t>
  </si>
  <si>
    <t>Middle number of households 1990</t>
  </si>
  <si>
    <t>Middle 1990 %</t>
  </si>
  <si>
    <t>Wealthy number of households 1990</t>
  </si>
  <si>
    <t>Wealthy 1990 %</t>
  </si>
  <si>
    <t>Total households 1990 (poverty denominator), 1991 census</t>
  </si>
  <si>
    <t>Poor number of households 2000</t>
  </si>
  <si>
    <t>Poor 2000 %</t>
  </si>
  <si>
    <t>Middle number of households 2000</t>
  </si>
  <si>
    <t>Middle 2000 %</t>
  </si>
  <si>
    <t>Wealthy number of households 2000</t>
  </si>
  <si>
    <t>Wealthy 2000 %</t>
  </si>
  <si>
    <t>Total households 2000 (poverty denominator), 2001 census</t>
  </si>
  <si>
    <t>Poor number of households 2010</t>
  </si>
  <si>
    <t>Poor 2010 %</t>
  </si>
  <si>
    <t>Middle number of households 2010</t>
  </si>
  <si>
    <t>Middle 2010 %</t>
  </si>
  <si>
    <t>Wealthy number of households 2010</t>
  </si>
  <si>
    <t>Wealthy 2010 %</t>
  </si>
  <si>
    <t>Total households 2010 (2011 census)</t>
  </si>
  <si>
    <t>Poor number of households change 1980-2010</t>
  </si>
  <si>
    <t>Poor number of households % change 1980-2010</t>
  </si>
  <si>
    <t>Middle number of households change 1980-2010</t>
  </si>
  <si>
    <t>Middle number of households % change 1980-2010</t>
  </si>
  <si>
    <t>Middle number of households Decrease 1980-2010</t>
  </si>
  <si>
    <t>Wealthy number of households change 1980-2010</t>
  </si>
  <si>
    <t>Wealthy number of households % change 1980-2010</t>
  </si>
  <si>
    <t>Total</t>
  </si>
  <si>
    <t>Totals</t>
  </si>
  <si>
    <t>Poor</t>
  </si>
  <si>
    <t>Middle</t>
  </si>
  <si>
    <t>Wealthy</t>
  </si>
  <si>
    <t>Data Source: Own calculations using data from the UK Censuses 1981-2011</t>
  </si>
  <si>
    <t>England</t>
  </si>
  <si>
    <t>South West</t>
  </si>
  <si>
    <t>South East</t>
  </si>
  <si>
    <t>London</t>
  </si>
  <si>
    <t>East</t>
  </si>
  <si>
    <t>West Midlands</t>
  </si>
  <si>
    <t>East Midlands</t>
  </si>
  <si>
    <t>Yorkshire And The Humber</t>
  </si>
  <si>
    <t>North West</t>
  </si>
  <si>
    <t>North East</t>
  </si>
  <si>
    <t>Outer London</t>
  </si>
  <si>
    <t>Inner London</t>
  </si>
  <si>
    <t>Wealthy households 1980 %</t>
  </si>
  <si>
    <t>Middle households 1980 %</t>
  </si>
  <si>
    <t>Poor households 1980 %</t>
  </si>
  <si>
    <t>Total households 1980 (1981 census)</t>
  </si>
  <si>
    <t>Wealthy households 1990 %</t>
  </si>
  <si>
    <t>Middle households 1990 %</t>
  </si>
  <si>
    <t>Poor households 1990 %</t>
  </si>
  <si>
    <t>Total households 1990 (1991 census)</t>
  </si>
  <si>
    <t>Wealthy households 2000 %</t>
  </si>
  <si>
    <t>Middle households 2000 %</t>
  </si>
  <si>
    <t>Poor households 2000 %</t>
  </si>
  <si>
    <t>Total households 2000 (2001 census)</t>
  </si>
  <si>
    <t>Wealthy households 2010 %</t>
  </si>
  <si>
    <t>Middle households 2010 %</t>
  </si>
  <si>
    <t>Poor households 2010 %</t>
  </si>
  <si>
    <t>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</si>
</sst>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Arial"/>
      <family val="2"/>
    </font>
    <font>
      <sz val="12"/>
      <color theme="0" tint="-0.34998626667073579"/>
      <name val="Calibri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Border="1"/>
    <xf numFmtId="0" fontId="3" fillId="2" borderId="0" xfId="1" applyFont="1" applyFill="1" applyBorder="1"/>
    <xf numFmtId="0" fontId="0" fillId="2" borderId="0" xfId="0" applyFill="1" applyBorder="1"/>
    <xf numFmtId="1" fontId="0" fillId="0" borderId="0" xfId="0" applyNumberFormat="1" applyFill="1" applyBorder="1"/>
    <xf numFmtId="1" fontId="0" fillId="0" borderId="4" xfId="0" applyNumberFormat="1" applyBorder="1"/>
    <xf numFmtId="2" fontId="0" fillId="0" borderId="0" xfId="0" applyNumberFormat="1" applyBorder="1"/>
    <xf numFmtId="1" fontId="0" fillId="0" borderId="0" xfId="0" applyNumberFormat="1" applyBorder="1"/>
    <xf numFmtId="2" fontId="0" fillId="0" borderId="0" xfId="0" applyNumberFormat="1" applyFill="1" applyBorder="1"/>
    <xf numFmtId="1" fontId="0" fillId="0" borderId="5" xfId="0" applyNumberFormat="1" applyBorder="1"/>
    <xf numFmtId="0" fontId="0" fillId="0" borderId="5" xfId="0" applyBorder="1"/>
    <xf numFmtId="2" fontId="0" fillId="0" borderId="5" xfId="0" applyNumberFormat="1" applyBorder="1"/>
    <xf numFmtId="1" fontId="0" fillId="0" borderId="6" xfId="0" applyNumberFormat="1" applyBorder="1"/>
    <xf numFmtId="2" fontId="0" fillId="0" borderId="7" xfId="0" applyNumberFormat="1" applyBorder="1"/>
    <xf numFmtId="1" fontId="0" fillId="0" borderId="7" xfId="0" applyNumberFormat="1" applyBorder="1"/>
    <xf numFmtId="1" fontId="0" fillId="0" borderId="7" xfId="0" applyNumberFormat="1" applyFill="1" applyBorder="1"/>
    <xf numFmtId="2" fontId="0" fillId="0" borderId="7" xfId="0" applyNumberFormat="1" applyFill="1" applyBorder="1"/>
    <xf numFmtId="1" fontId="0" fillId="0" borderId="8" xfId="0" applyNumberFormat="1" applyBorder="1"/>
    <xf numFmtId="0" fontId="0" fillId="0" borderId="8" xfId="0" applyBorder="1"/>
    <xf numFmtId="2" fontId="0" fillId="0" borderId="8" xfId="0" applyNumberFormat="1" applyBorder="1"/>
    <xf numFmtId="2" fontId="0" fillId="0" borderId="0" xfId="0" applyNumberFormat="1"/>
    <xf numFmtId="0" fontId="5" fillId="0" borderId="0" xfId="0" applyFont="1"/>
    <xf numFmtId="1" fontId="5" fillId="0" borderId="0" xfId="0" applyNumberFormat="1" applyFont="1"/>
    <xf numFmtId="2" fontId="5" fillId="0" borderId="0" xfId="0" applyNumberFormat="1" applyFont="1" applyBorder="1"/>
    <xf numFmtId="2" fontId="5" fillId="0" borderId="0" xfId="0" applyNumberFormat="1" applyFont="1" applyFill="1" applyBorder="1"/>
    <xf numFmtId="2" fontId="5" fillId="0" borderId="0" xfId="0" applyNumberFormat="1" applyFont="1"/>
    <xf numFmtId="1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0" xfId="0" applyFont="1" applyFill="1" applyBorder="1"/>
    <xf numFmtId="3" fontId="0" fillId="0" borderId="0" xfId="0" applyNumberFormat="1"/>
    <xf numFmtId="0" fontId="7" fillId="0" borderId="0" xfId="0" applyFont="1" applyAlignment="1">
      <alignment horizontal="center" vertical="center" wrapText="1"/>
    </xf>
  </cellXfs>
  <cellStyles count="3">
    <cellStyle name="Followed Hyperlink" xfId="2" builtinId="9" hidden="1"/>
    <cellStyle name="Hyperlink" xfId="1" builtinId="8"/>
    <cellStyle name="Normal" xfId="0" builtinId="0"/>
  </cellStyles>
  <dxfs count="29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/>
    </dxf>
    <dxf>
      <numFmt numFmtId="2" formatCode="0.00"/>
    </dxf>
    <dxf>
      <numFmt numFmtId="2" formatCode="0.00"/>
    </dxf>
    <dxf>
      <numFmt numFmtId="2" formatCode="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2" formatCode="0.00"/>
    </dxf>
    <dxf>
      <numFmt numFmtId="2" formatCode="0.00"/>
    </dxf>
    <dxf>
      <numFmt numFmtId="2" formatCode="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2" formatCode="0.00"/>
    </dxf>
    <dxf>
      <numFmt numFmtId="2" formatCode="0.00"/>
    </dxf>
    <dxf>
      <numFmt numFmtId="2" formatCode="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2" formatCode="0.00"/>
    </dxf>
    <dxf>
      <numFmt numFmtId="2" formatCode="0.00"/>
    </dxf>
    <dxf>
      <numFmt numFmtId="2" formatCode="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'[1]Poverty-Wealth'!$C$42</c:f>
              <c:strCache>
                <c:ptCount val="1"/>
                <c:pt idx="0">
                  <c:v>Poor</c:v>
                </c:pt>
              </c:strCache>
            </c:strRef>
          </c:tx>
          <c:marker>
            <c:symbol val="none"/>
          </c:marker>
          <c:cat>
            <c:numRef>
              <c:f>'[1]Poverty-Wealth'!$D$41:$G$41</c:f>
              <c:numCache>
                <c:formatCode>General</c:formatCode>
                <c:ptCount val="4"/>
                <c:pt idx="0">
                  <c:v>1980.0</c:v>
                </c:pt>
                <c:pt idx="1">
                  <c:v>1990.0</c:v>
                </c:pt>
                <c:pt idx="2">
                  <c:v>2000.0</c:v>
                </c:pt>
                <c:pt idx="3">
                  <c:v>2010.0</c:v>
                </c:pt>
              </c:numCache>
            </c:numRef>
          </c:cat>
          <c:val>
            <c:numRef>
              <c:f>'[1]Poverty-Wealth'!$D$42:$G$42</c:f>
              <c:numCache>
                <c:formatCode>0</c:formatCode>
                <c:ptCount val="4"/>
                <c:pt idx="0">
                  <c:v>503581.67</c:v>
                </c:pt>
                <c:pt idx="1">
                  <c:v>691770.7659999998</c:v>
                </c:pt>
                <c:pt idx="2">
                  <c:v>1.002320757E6</c:v>
                </c:pt>
                <c:pt idx="3">
                  <c:v>1.168232772E6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'[1]Poverty-Wealth'!$C$43</c:f>
              <c:strCache>
                <c:ptCount val="1"/>
                <c:pt idx="0">
                  <c:v>Middle</c:v>
                </c:pt>
              </c:strCache>
            </c:strRef>
          </c:tx>
          <c:marker>
            <c:symbol val="none"/>
          </c:marker>
          <c:cat>
            <c:numRef>
              <c:f>'[1]Poverty-Wealth'!$D$41:$G$41</c:f>
              <c:numCache>
                <c:formatCode>General</c:formatCode>
                <c:ptCount val="4"/>
                <c:pt idx="0">
                  <c:v>1980.0</c:v>
                </c:pt>
                <c:pt idx="1">
                  <c:v>1990.0</c:v>
                </c:pt>
                <c:pt idx="2">
                  <c:v>2000.0</c:v>
                </c:pt>
                <c:pt idx="3">
                  <c:v>2010.0</c:v>
                </c:pt>
              </c:numCache>
            </c:numRef>
          </c:cat>
          <c:val>
            <c:numRef>
              <c:f>'[1]Poverty-Wealth'!$D$43:$G$43</c:f>
              <c:numCache>
                <c:formatCode>0</c:formatCode>
                <c:ptCount val="4"/>
                <c:pt idx="0">
                  <c:v>1.6351271761123E6</c:v>
                </c:pt>
                <c:pt idx="1">
                  <c:v>1.48927471284314E6</c:v>
                </c:pt>
                <c:pt idx="2">
                  <c:v>1.2283894983E6</c:v>
                </c:pt>
                <c:pt idx="3">
                  <c:v>1.21218402248111E6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'[1]Poverty-Wealth'!$C$44</c:f>
              <c:strCache>
                <c:ptCount val="1"/>
                <c:pt idx="0">
                  <c:v>Wealthy</c:v>
                </c:pt>
              </c:strCache>
            </c:strRef>
          </c:tx>
          <c:marker>
            <c:symbol val="none"/>
          </c:marker>
          <c:cat>
            <c:numRef>
              <c:f>'[1]Poverty-Wealth'!$D$41:$G$41</c:f>
              <c:numCache>
                <c:formatCode>General</c:formatCode>
                <c:ptCount val="4"/>
                <c:pt idx="0">
                  <c:v>1980.0</c:v>
                </c:pt>
                <c:pt idx="1">
                  <c:v>1990.0</c:v>
                </c:pt>
                <c:pt idx="2">
                  <c:v>2000.0</c:v>
                </c:pt>
                <c:pt idx="3">
                  <c:v>2010.0</c:v>
                </c:pt>
              </c:numCache>
            </c:numRef>
          </c:cat>
          <c:val>
            <c:numRef>
              <c:f>'[1]Poverty-Wealth'!$D$44:$G$44</c:f>
              <c:numCache>
                <c:formatCode>0</c:formatCode>
                <c:ptCount val="4"/>
                <c:pt idx="0">
                  <c:v>376387.1538877011</c:v>
                </c:pt>
                <c:pt idx="1">
                  <c:v>585606.5211568593</c:v>
                </c:pt>
                <c:pt idx="2">
                  <c:v>785238.7446999999</c:v>
                </c:pt>
                <c:pt idx="3">
                  <c:v>885756.2055188859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148088"/>
        <c:axId val="2114418152"/>
      </c:lineChart>
      <c:catAx>
        <c:axId val="2114148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4418152"/>
        <c:crosses val="autoZero"/>
        <c:auto val="1"/>
        <c:lblAlgn val="ctr"/>
        <c:lblOffset val="100"/>
        <c:noMultiLvlLbl val="0"/>
      </c:catAx>
      <c:valAx>
        <c:axId val="21144181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141480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'[1]Poverty-Wealth'!$C$49</c:f>
              <c:strCache>
                <c:ptCount val="1"/>
                <c:pt idx="0">
                  <c:v>Poor</c:v>
                </c:pt>
              </c:strCache>
            </c:strRef>
          </c:tx>
          <c:cat>
            <c:numRef>
              <c:f>'[1]Poverty-Wealth'!$D$48:$G$48</c:f>
              <c:numCache>
                <c:formatCode>General</c:formatCode>
                <c:ptCount val="4"/>
                <c:pt idx="0">
                  <c:v>1980.0</c:v>
                </c:pt>
                <c:pt idx="1">
                  <c:v>1990.0</c:v>
                </c:pt>
                <c:pt idx="2">
                  <c:v>2000.0</c:v>
                </c:pt>
                <c:pt idx="3">
                  <c:v>2010.0</c:v>
                </c:pt>
              </c:numCache>
            </c:numRef>
          </c:cat>
          <c:val>
            <c:numRef>
              <c:f>'[1]Poverty-Wealth'!$D$49:$G$49</c:f>
              <c:numCache>
                <c:formatCode>0.00</c:formatCode>
                <c:ptCount val="4"/>
                <c:pt idx="0">
                  <c:v>20.02236375867959</c:v>
                </c:pt>
                <c:pt idx="1">
                  <c:v>25.00389517727564</c:v>
                </c:pt>
                <c:pt idx="2">
                  <c:v>33.23400883105118</c:v>
                </c:pt>
                <c:pt idx="3">
                  <c:v>35.76763300657988</c:v>
                </c:pt>
              </c:numCache>
            </c:numRef>
          </c:val>
        </c:ser>
        <c:ser>
          <c:idx val="1"/>
          <c:order val="1"/>
          <c:tx>
            <c:strRef>
              <c:f>'[1]Poverty-Wealth'!$C$50</c:f>
              <c:strCache>
                <c:ptCount val="1"/>
                <c:pt idx="0">
                  <c:v>Middle</c:v>
                </c:pt>
              </c:strCache>
            </c:strRef>
          </c:tx>
          <c:cat>
            <c:numRef>
              <c:f>'[1]Poverty-Wealth'!$D$48:$G$48</c:f>
              <c:numCache>
                <c:formatCode>General</c:formatCode>
                <c:ptCount val="4"/>
                <c:pt idx="0">
                  <c:v>1980.0</c:v>
                </c:pt>
                <c:pt idx="1">
                  <c:v>1990.0</c:v>
                </c:pt>
                <c:pt idx="2">
                  <c:v>2000.0</c:v>
                </c:pt>
                <c:pt idx="3">
                  <c:v>2010.0</c:v>
                </c:pt>
              </c:numCache>
            </c:numRef>
          </c:cat>
          <c:val>
            <c:numRef>
              <c:f>'[1]Poverty-Wealth'!$D$50:$G$50</c:f>
              <c:numCache>
                <c:formatCode>0.00</c:formatCode>
                <c:ptCount val="4"/>
                <c:pt idx="0">
                  <c:v>65.01251547107146</c:v>
                </c:pt>
                <c:pt idx="1">
                  <c:v>53.82949184946791</c:v>
                </c:pt>
                <c:pt idx="2">
                  <c:v>40.72978350429664</c:v>
                </c:pt>
                <c:pt idx="3">
                  <c:v>37.1132828077727</c:v>
                </c:pt>
              </c:numCache>
            </c:numRef>
          </c:val>
        </c:ser>
        <c:ser>
          <c:idx val="2"/>
          <c:order val="2"/>
          <c:tx>
            <c:strRef>
              <c:f>'[1]Poverty-Wealth'!$C$51</c:f>
              <c:strCache>
                <c:ptCount val="1"/>
                <c:pt idx="0">
                  <c:v>Wealthy</c:v>
                </c:pt>
              </c:strCache>
            </c:strRef>
          </c:tx>
          <c:cat>
            <c:numRef>
              <c:f>'[1]Poverty-Wealth'!$D$48:$G$48</c:f>
              <c:numCache>
                <c:formatCode>General</c:formatCode>
                <c:ptCount val="4"/>
                <c:pt idx="0">
                  <c:v>1980.0</c:v>
                </c:pt>
                <c:pt idx="1">
                  <c:v>1990.0</c:v>
                </c:pt>
                <c:pt idx="2">
                  <c:v>2000.0</c:v>
                </c:pt>
                <c:pt idx="3">
                  <c:v>2010.0</c:v>
                </c:pt>
              </c:numCache>
            </c:numRef>
          </c:cat>
          <c:val>
            <c:numRef>
              <c:f>'[1]Poverty-Wealth'!$D$51:$G$51</c:f>
              <c:numCache>
                <c:formatCode>0.00</c:formatCode>
                <c:ptCount val="4"/>
                <c:pt idx="0">
                  <c:v>14.96512077024897</c:v>
                </c:pt>
                <c:pt idx="1">
                  <c:v>21.16661297325646</c:v>
                </c:pt>
                <c:pt idx="2">
                  <c:v>26.03620766465216</c:v>
                </c:pt>
                <c:pt idx="3">
                  <c:v>27.11908418564742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484504"/>
        <c:axId val="2114447352"/>
      </c:areaChart>
      <c:catAx>
        <c:axId val="2114484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4447352"/>
        <c:crosses val="autoZero"/>
        <c:auto val="1"/>
        <c:lblAlgn val="ctr"/>
        <c:lblOffset val="100"/>
        <c:noMultiLvlLbl val="0"/>
      </c:catAx>
      <c:valAx>
        <c:axId val="21144473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14484504"/>
        <c:crosses val="autoZero"/>
        <c:crossBetween val="midCat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4" Type="http://schemas.openxmlformats.org/officeDocument/2006/relationships/chart" Target="../charts/chart2.xml"/><Relationship Id="rId1" Type="http://schemas.openxmlformats.org/officeDocument/2006/relationships/hyperlink" Target="http://www.londonmapper.org.uk/data/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3</xdr:col>
      <xdr:colOff>635000</xdr:colOff>
      <xdr:row>5</xdr:row>
      <xdr:rowOff>177800</xdr:rowOff>
    </xdr:to>
    <xdr:pic>
      <xdr:nvPicPr>
        <xdr:cNvPr id="1048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706" b="17242"/>
        <a:stretch>
          <a:fillRect/>
        </a:stretch>
      </xdr:blipFill>
      <xdr:spPr bwMode="auto">
        <a:xfrm>
          <a:off x="76200" y="215900"/>
          <a:ext cx="40640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203200</xdr:colOff>
      <xdr:row>44</xdr:row>
      <xdr:rowOff>38100</xdr:rowOff>
    </xdr:from>
    <xdr:to>
      <xdr:col>10</xdr:col>
      <xdr:colOff>228600</xdr:colOff>
      <xdr:row>62</xdr:row>
      <xdr:rowOff>44450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203200</xdr:colOff>
      <xdr:row>62</xdr:row>
      <xdr:rowOff>177800</xdr:rowOff>
    </xdr:from>
    <xdr:to>
      <xdr:col>10</xdr:col>
      <xdr:colOff>228600</xdr:colOff>
      <xdr:row>81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AC15" totalsRowShown="0" headerRowDxfId="0">
  <autoFilter ref="A1:AC15"/>
  <tableColumns count="29">
    <tableColumn id="1" name="Area"/>
    <tableColumn id="2" name="Poor number of households 2010" dataDxfId="28"/>
    <tableColumn id="3" name="Middle number of households 2010" dataDxfId="27"/>
    <tableColumn id="4" name="Wealthy number of households 2010" dataDxfId="26"/>
    <tableColumn id="5" name="Total households 2010 (2011 census)" dataDxfId="25"/>
    <tableColumn id="6" name="Poor households 2010 %" dataDxfId="24"/>
    <tableColumn id="7" name="Middle households 2010 %" dataDxfId="23"/>
    <tableColumn id="8" name="Wealthy households 2010 %" dataDxfId="22"/>
    <tableColumn id="10" name="Poor number of households 2000" dataDxfId="21"/>
    <tableColumn id="11" name="Middle number of households 2000" dataDxfId="20"/>
    <tableColumn id="12" name="Wealthy number of households 2000" dataDxfId="19"/>
    <tableColumn id="13" name="Total households 2000 (2001 census)" dataDxfId="18"/>
    <tableColumn id="14" name="Poor households 2000 %" dataDxfId="17"/>
    <tableColumn id="15" name="Middle households 2000 %" dataDxfId="16"/>
    <tableColumn id="16" name="Wealthy households 2000 %" dataDxfId="15"/>
    <tableColumn id="18" name="Poor number of households 1990" dataDxfId="14"/>
    <tableColumn id="19" name="Middle number of households 1990" dataDxfId="13"/>
    <tableColumn id="20" name="Wealthy number of households 1990" dataDxfId="12"/>
    <tableColumn id="21" name="Total households 1990 (1991 census)" dataDxfId="11"/>
    <tableColumn id="22" name="Poor households 1990 %" dataDxfId="10"/>
    <tableColumn id="23" name="Middle households 1990 %" dataDxfId="9"/>
    <tableColumn id="24" name="Wealthy households 1990 %" dataDxfId="8"/>
    <tableColumn id="26" name="Poor number of households 1980" dataDxfId="7"/>
    <tableColumn id="27" name="Middle number of households 1980" dataDxfId="6"/>
    <tableColumn id="28" name="Wealthy number of households 1980" dataDxfId="5"/>
    <tableColumn id="29" name="Total households 1980 (1981 census)" dataDxfId="4"/>
    <tableColumn id="30" name="Poor households 1980 %" dataDxfId="3"/>
    <tableColumn id="31" name="Middle households 1980 %" dataDxfId="2"/>
    <tableColumn id="32" name="Wealthy households 1980 %" data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ondonmapper.org.uk/data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0.83203125" defaultRowHeight="15" x14ac:dyDescent="0"/>
  <cols>
    <col min="1" max="1" width="24.5" style="3" customWidth="1"/>
    <col min="2" max="2" width="12.5" style="3" bestFit="1" customWidth="1"/>
    <col min="3" max="3" width="9" style="3" customWidth="1"/>
    <col min="4" max="4" width="11.1640625" style="3" customWidth="1"/>
    <col min="5" max="5" width="8.5" style="3" customWidth="1"/>
    <col min="6" max="6" width="10.83203125" style="3"/>
    <col min="7" max="7" width="9.5" style="3" customWidth="1"/>
    <col min="8" max="8" width="15.33203125" style="3" customWidth="1"/>
    <col min="9" max="9" width="10.83203125" style="3"/>
    <col min="10" max="10" width="7.5" style="3" customWidth="1"/>
    <col min="11" max="11" width="10.83203125" style="3"/>
    <col min="12" max="12" width="7.5" style="3" customWidth="1"/>
    <col min="13" max="13" width="10.83203125" style="3"/>
    <col min="14" max="14" width="8" style="3" customWidth="1"/>
    <col min="15" max="15" width="14.6640625" style="3" customWidth="1"/>
    <col min="16" max="16" width="10.83203125" style="3"/>
    <col min="17" max="17" width="7.6640625" style="3" customWidth="1"/>
    <col min="18" max="18" width="10.83203125" style="3"/>
    <col min="19" max="19" width="7.1640625" style="3" customWidth="1"/>
    <col min="20" max="21" width="10.83203125" style="3"/>
    <col min="22" max="22" width="15.83203125" style="3" customWidth="1"/>
    <col min="23" max="29" width="10.83203125" style="3"/>
    <col min="30" max="30" width="12.6640625" style="3" customWidth="1"/>
    <col min="31" max="31" width="13" style="3" customWidth="1"/>
    <col min="32" max="32" width="13.6640625" style="3" customWidth="1"/>
    <col min="33" max="33" width="13.5" style="3" customWidth="1"/>
    <col min="34" max="34" width="13.33203125" style="3" customWidth="1"/>
    <col min="35" max="36" width="14.33203125" style="3" customWidth="1"/>
    <col min="37" max="16384" width="10.83203125" style="3"/>
  </cols>
  <sheetData>
    <row r="1" spans="1:36">
      <c r="A1" s="1" t="s">
        <v>33</v>
      </c>
      <c r="B1" s="2" t="s">
        <v>34</v>
      </c>
    </row>
    <row r="7" spans="1:36" ht="16" thickBot="1">
      <c r="B7" s="30" t="s">
        <v>76</v>
      </c>
    </row>
    <row r="8" spans="1:36" ht="60">
      <c r="A8" t="s">
        <v>35</v>
      </c>
      <c r="B8" s="27" t="s">
        <v>36</v>
      </c>
      <c r="C8" s="28" t="s">
        <v>37</v>
      </c>
      <c r="D8" s="28" t="s">
        <v>38</v>
      </c>
      <c r="E8" s="28" t="s">
        <v>39</v>
      </c>
      <c r="F8" s="28" t="s">
        <v>40</v>
      </c>
      <c r="G8" s="28" t="s">
        <v>41</v>
      </c>
      <c r="H8" s="29" t="s">
        <v>42</v>
      </c>
      <c r="I8" s="27" t="s">
        <v>43</v>
      </c>
      <c r="J8" s="28" t="s">
        <v>44</v>
      </c>
      <c r="K8" s="28" t="s">
        <v>45</v>
      </c>
      <c r="L8" s="28" t="s">
        <v>46</v>
      </c>
      <c r="M8" s="28" t="s">
        <v>47</v>
      </c>
      <c r="N8" s="28" t="s">
        <v>48</v>
      </c>
      <c r="O8" s="29" t="s">
        <v>49</v>
      </c>
      <c r="P8" s="27" t="s">
        <v>50</v>
      </c>
      <c r="Q8" s="28" t="s">
        <v>51</v>
      </c>
      <c r="R8" s="28" t="s">
        <v>52</v>
      </c>
      <c r="S8" s="28" t="s">
        <v>53</v>
      </c>
      <c r="T8" s="28" t="s">
        <v>54</v>
      </c>
      <c r="U8" s="28" t="s">
        <v>55</v>
      </c>
      <c r="V8" s="29" t="s">
        <v>56</v>
      </c>
      <c r="W8" s="27" t="s">
        <v>57</v>
      </c>
      <c r="X8" s="28" t="s">
        <v>58</v>
      </c>
      <c r="Y8" s="28" t="s">
        <v>59</v>
      </c>
      <c r="Z8" s="28" t="s">
        <v>60</v>
      </c>
      <c r="AA8" s="28" t="s">
        <v>61</v>
      </c>
      <c r="AB8" s="28" t="s">
        <v>62</v>
      </c>
      <c r="AC8" s="29" t="s">
        <v>63</v>
      </c>
      <c r="AD8" s="27" t="s">
        <v>64</v>
      </c>
      <c r="AE8" s="28" t="s">
        <v>65</v>
      </c>
      <c r="AF8" s="28" t="s">
        <v>66</v>
      </c>
      <c r="AG8" s="28" t="s">
        <v>67</v>
      </c>
      <c r="AH8" s="28" t="s">
        <v>68</v>
      </c>
      <c r="AI8" s="28" t="s">
        <v>69</v>
      </c>
      <c r="AJ8" s="29" t="s">
        <v>70</v>
      </c>
    </row>
    <row r="9" spans="1:36">
      <c r="A9" t="s">
        <v>0</v>
      </c>
      <c r="B9" s="5">
        <v>483</v>
      </c>
      <c r="C9" s="6">
        <f>(B9/H9)*100</f>
        <v>24.5676500508647</v>
      </c>
      <c r="D9" s="7">
        <f t="shared" ref="D9:D41" si="0">H9-B9-F9</f>
        <v>1198.7855443560077</v>
      </c>
      <c r="E9" s="6">
        <f>(D9/H9)*100</f>
        <v>60.975866956053295</v>
      </c>
      <c r="F9" s="4">
        <v>284.21445564399238</v>
      </c>
      <c r="G9" s="8">
        <f>(F9/H9)*100</f>
        <v>14.456482993082012</v>
      </c>
      <c r="H9" s="9">
        <v>1966</v>
      </c>
      <c r="I9" s="5">
        <v>536</v>
      </c>
      <c r="J9" s="6">
        <f>(I9/O9)*100</f>
        <v>24.814814814814813</v>
      </c>
      <c r="K9" s="7">
        <f t="shared" ref="K9:K41" si="1">O9-I9-M9</f>
        <v>1071.5933749007179</v>
      </c>
      <c r="L9" s="6">
        <f>(K9/O9)*100</f>
        <v>49.610804393551753</v>
      </c>
      <c r="M9" s="4">
        <v>552.40662509928211</v>
      </c>
      <c r="N9" s="8">
        <f>(M9/O9)*100</f>
        <v>25.574380791633434</v>
      </c>
      <c r="O9" s="9">
        <v>2160</v>
      </c>
      <c r="P9" s="5">
        <v>1333.6179999999999</v>
      </c>
      <c r="Q9" s="6">
        <f>(P9/V9)*100</f>
        <v>30.778167551350105</v>
      </c>
      <c r="R9" s="7">
        <f t="shared" ref="R9:R41" si="2">V9-P9-T9</f>
        <v>1831.8617651592965</v>
      </c>
      <c r="S9" s="6">
        <f>(R9/V9)*100</f>
        <v>42.276985117915913</v>
      </c>
      <c r="T9" s="4">
        <v>1167.5202348407036</v>
      </c>
      <c r="U9" s="8">
        <f>(T9/V9)*100</f>
        <v>26.944847330733985</v>
      </c>
      <c r="V9" s="9">
        <v>4333</v>
      </c>
      <c r="W9" s="5">
        <v>1382.5840000000003</v>
      </c>
      <c r="X9" s="6">
        <f>(W9/AC9)*100</f>
        <v>31.529851767388834</v>
      </c>
      <c r="Y9" s="7">
        <v>1587.2557956256926</v>
      </c>
      <c r="Z9" s="6">
        <f>(Y9/AC9)*100</f>
        <v>36.197395567290599</v>
      </c>
      <c r="AA9" s="7">
        <v>1415.1602043743071</v>
      </c>
      <c r="AB9" s="6">
        <f>(AA9/AC9)*100</f>
        <v>32.272752665320574</v>
      </c>
      <c r="AC9" s="10">
        <v>4385</v>
      </c>
      <c r="AD9" s="5">
        <v>899.58400000000029</v>
      </c>
      <c r="AE9" s="6">
        <f>X9-C9</f>
        <v>6.9622017165241346</v>
      </c>
      <c r="AF9" s="7">
        <v>388.47025126968492</v>
      </c>
      <c r="AG9" s="6">
        <f>Z9-E9</f>
        <v>-24.778471388762696</v>
      </c>
      <c r="AH9" s="7">
        <v>388.47025126968492</v>
      </c>
      <c r="AI9" s="7">
        <v>1130.9457487303148</v>
      </c>
      <c r="AJ9" s="11">
        <f>AB9-G9</f>
        <v>17.816269672238562</v>
      </c>
    </row>
    <row r="10" spans="1:36">
      <c r="A10" t="s">
        <v>1</v>
      </c>
      <c r="B10" s="5">
        <v>12002.57</v>
      </c>
      <c r="C10" s="6">
        <f t="shared" ref="C10:C43" si="3">(B10/H10)*100</f>
        <v>21.523096510418537</v>
      </c>
      <c r="D10" s="7">
        <f t="shared" si="0"/>
        <v>39411.111830000002</v>
      </c>
      <c r="E10" s="6">
        <f t="shared" ref="E10:E43" si="4">(D10/H10)*100</f>
        <v>70.672294641896499</v>
      </c>
      <c r="F10" s="7">
        <v>4352.3181700000005</v>
      </c>
      <c r="G10" s="8">
        <f t="shared" ref="G10:G43" si="5">(F10/H10)*100</f>
        <v>7.8046088476849702</v>
      </c>
      <c r="H10" s="9">
        <v>55766</v>
      </c>
      <c r="I10" s="5">
        <v>16185.982</v>
      </c>
      <c r="J10" s="6">
        <f t="shared" ref="J10:J43" si="6">(I10/O10)*100</f>
        <v>27.858353556737402</v>
      </c>
      <c r="K10" s="7">
        <f t="shared" si="1"/>
        <v>34024.676999999996</v>
      </c>
      <c r="L10" s="6">
        <f t="shared" ref="L10:L43" si="7">(K10/O10)*100</f>
        <v>58.561258842360708</v>
      </c>
      <c r="M10" s="7">
        <v>7890.3410000000003</v>
      </c>
      <c r="N10" s="8">
        <f t="shared" ref="N10:N43" si="8">(M10/O10)*100</f>
        <v>13.580387600901878</v>
      </c>
      <c r="O10" s="9">
        <v>58101</v>
      </c>
      <c r="P10" s="5">
        <v>25876</v>
      </c>
      <c r="Q10" s="6">
        <f t="shared" ref="Q10:Q43" si="9">(P10/V10)*100</f>
        <v>38.439027288797774</v>
      </c>
      <c r="R10" s="7">
        <f t="shared" si="2"/>
        <v>36586.019500000002</v>
      </c>
      <c r="S10" s="6">
        <f t="shared" ref="S10:S43" si="10">(R10/V10)*100</f>
        <v>54.348856158176986</v>
      </c>
      <c r="T10" s="7">
        <v>4854.9804999999997</v>
      </c>
      <c r="U10" s="8">
        <f t="shared" ref="U10:U43" si="11">(T10/V10)*100</f>
        <v>7.212116553025238</v>
      </c>
      <c r="V10" s="9">
        <v>67317</v>
      </c>
      <c r="W10" s="5">
        <v>30382.552</v>
      </c>
      <c r="X10" s="6">
        <f t="shared" ref="X10:X43" si="12">(W10/AC10)*100</f>
        <v>43.60234784230996</v>
      </c>
      <c r="Y10" s="7">
        <v>34647.268962831804</v>
      </c>
      <c r="Z10" s="6">
        <f t="shared" ref="Z10:Z43" si="13">(Y10/AC10)*100</f>
        <v>49.722691928691901</v>
      </c>
      <c r="AA10" s="7">
        <v>4651.1790371682027</v>
      </c>
      <c r="AB10" s="6">
        <f t="shared" ref="AB10:AB43" si="14">(AA10/AC10)*100</f>
        <v>6.6749602289981533</v>
      </c>
      <c r="AC10" s="10">
        <v>69681</v>
      </c>
      <c r="AD10" s="5">
        <v>18379.982</v>
      </c>
      <c r="AE10" s="6">
        <f t="shared" ref="AE10:AE43" si="15">X10-C10</f>
        <v>22.079251331891424</v>
      </c>
      <c r="AF10" s="7">
        <v>-4763.8428671681977</v>
      </c>
      <c r="AG10" s="6">
        <f t="shared" ref="AG10:AG43" si="16">Z10-E10</f>
        <v>-20.949602713204598</v>
      </c>
      <c r="AH10" s="7">
        <v>4763.8428671681977</v>
      </c>
      <c r="AI10" s="7">
        <v>298.86086716820228</v>
      </c>
      <c r="AJ10" s="11">
        <f t="shared" ref="AJ10:AJ43" si="17">AB10-G10</f>
        <v>-1.1296486186868169</v>
      </c>
    </row>
    <row r="11" spans="1:36">
      <c r="A11" t="s">
        <v>2</v>
      </c>
      <c r="B11" s="5">
        <v>15530.55</v>
      </c>
      <c r="C11" s="6">
        <f t="shared" si="3"/>
        <v>14.615612648221344</v>
      </c>
      <c r="D11" s="7">
        <f t="shared" si="0"/>
        <v>59638.004000000001</v>
      </c>
      <c r="E11" s="6">
        <f t="shared" si="4"/>
        <v>56.124603801995107</v>
      </c>
      <c r="F11" s="7">
        <v>31091.445999999996</v>
      </c>
      <c r="G11" s="8">
        <f t="shared" si="5"/>
        <v>29.259783549783545</v>
      </c>
      <c r="H11" s="9">
        <v>106260</v>
      </c>
      <c r="I11" s="5">
        <v>21938.194</v>
      </c>
      <c r="J11" s="6">
        <f t="shared" si="6"/>
        <v>19.000852250582454</v>
      </c>
      <c r="K11" s="7">
        <f t="shared" si="1"/>
        <v>47639.815999999992</v>
      </c>
      <c r="L11" s="6">
        <f t="shared" si="7"/>
        <v>41.261240786772788</v>
      </c>
      <c r="M11" s="7">
        <v>45880.990000000005</v>
      </c>
      <c r="N11" s="8">
        <f t="shared" si="8"/>
        <v>39.73790696264475</v>
      </c>
      <c r="O11" s="9">
        <v>115459</v>
      </c>
      <c r="P11" s="5">
        <v>31532</v>
      </c>
      <c r="Q11" s="6">
        <f t="shared" si="9"/>
        <v>24.83969056734572</v>
      </c>
      <c r="R11" s="7">
        <f t="shared" si="2"/>
        <v>40920.069000000003</v>
      </c>
      <c r="S11" s="6">
        <f t="shared" si="10"/>
        <v>32.235248381150448</v>
      </c>
      <c r="T11" s="7">
        <v>54489.930999999997</v>
      </c>
      <c r="U11" s="8">
        <f t="shared" si="11"/>
        <v>42.925061051503832</v>
      </c>
      <c r="V11" s="9">
        <v>126942</v>
      </c>
      <c r="W11" s="5">
        <v>38774.936999999998</v>
      </c>
      <c r="X11" s="6">
        <f t="shared" si="12"/>
        <v>28.528603696400719</v>
      </c>
      <c r="Y11" s="7">
        <v>40145.654446047389</v>
      </c>
      <c r="Z11" s="6">
        <f t="shared" si="13"/>
        <v>29.53710707057844</v>
      </c>
      <c r="AA11" s="7">
        <v>56995.408553952606</v>
      </c>
      <c r="AB11" s="6">
        <f t="shared" si="14"/>
        <v>41.934289233020841</v>
      </c>
      <c r="AC11" s="10">
        <v>135916</v>
      </c>
      <c r="AD11" s="5">
        <v>23244.386999999999</v>
      </c>
      <c r="AE11" s="6">
        <f t="shared" si="15"/>
        <v>13.912991048179375</v>
      </c>
      <c r="AF11" s="7">
        <v>-19492.349553952612</v>
      </c>
      <c r="AG11" s="6">
        <f t="shared" si="16"/>
        <v>-26.587496731416667</v>
      </c>
      <c r="AH11" s="7">
        <v>19492.349553952612</v>
      </c>
      <c r="AI11" s="7">
        <v>25903.96255395261</v>
      </c>
      <c r="AJ11" s="11">
        <f t="shared" si="17"/>
        <v>12.674505683237296</v>
      </c>
    </row>
    <row r="12" spans="1:36">
      <c r="A12" t="s">
        <v>3</v>
      </c>
      <c r="B12" s="5">
        <v>8896.8599999999988</v>
      </c>
      <c r="C12" s="6">
        <f t="shared" si="3"/>
        <v>11.481152649985157</v>
      </c>
      <c r="D12" s="7">
        <f t="shared" si="0"/>
        <v>51863.964999999997</v>
      </c>
      <c r="E12" s="6">
        <f t="shared" si="4"/>
        <v>66.929017563329936</v>
      </c>
      <c r="F12" s="7">
        <v>16730.174999999999</v>
      </c>
      <c r="G12" s="8">
        <f t="shared" si="5"/>
        <v>21.589829786684906</v>
      </c>
      <c r="H12" s="9">
        <v>77491</v>
      </c>
      <c r="I12" s="5">
        <v>13946.611000000001</v>
      </c>
      <c r="J12" s="6">
        <f t="shared" si="6"/>
        <v>16.423815019371858</v>
      </c>
      <c r="K12" s="7">
        <f t="shared" si="1"/>
        <v>45430.871999999996</v>
      </c>
      <c r="L12" s="6">
        <f t="shared" si="7"/>
        <v>53.500326200878504</v>
      </c>
      <c r="M12" s="7">
        <v>25539.517</v>
      </c>
      <c r="N12" s="8">
        <f t="shared" si="8"/>
        <v>30.075858779749638</v>
      </c>
      <c r="O12" s="9">
        <v>84917</v>
      </c>
      <c r="P12" s="5">
        <v>19337</v>
      </c>
      <c r="Q12" s="6">
        <f t="shared" si="9"/>
        <v>21.621047452927233</v>
      </c>
      <c r="R12" s="7">
        <f t="shared" si="2"/>
        <v>44142.657999999996</v>
      </c>
      <c r="S12" s="6">
        <f t="shared" si="10"/>
        <v>49.356699762958982</v>
      </c>
      <c r="T12" s="7">
        <v>25956.342000000001</v>
      </c>
      <c r="U12" s="8">
        <f t="shared" si="11"/>
        <v>29.022252784113778</v>
      </c>
      <c r="V12" s="9">
        <v>89436</v>
      </c>
      <c r="W12" s="5">
        <v>22871.239999999998</v>
      </c>
      <c r="X12" s="6">
        <f t="shared" si="12"/>
        <v>24.697896419161157</v>
      </c>
      <c r="Y12" s="7">
        <v>42780.486450175929</v>
      </c>
      <c r="Z12" s="6">
        <f t="shared" si="13"/>
        <v>46.197233866977591</v>
      </c>
      <c r="AA12" s="7">
        <v>26952.27354982408</v>
      </c>
      <c r="AB12" s="6">
        <f t="shared" si="14"/>
        <v>29.104869713861259</v>
      </c>
      <c r="AC12" s="10">
        <v>92604</v>
      </c>
      <c r="AD12" s="5">
        <v>13974.38</v>
      </c>
      <c r="AE12" s="6">
        <f t="shared" si="15"/>
        <v>13.216743769176</v>
      </c>
      <c r="AF12" s="7">
        <v>-9083.4785498240672</v>
      </c>
      <c r="AG12" s="6">
        <f t="shared" si="16"/>
        <v>-20.731783696352345</v>
      </c>
      <c r="AH12" s="7">
        <v>9083.4785498240672</v>
      </c>
      <c r="AI12" s="7">
        <v>10222.098549824081</v>
      </c>
      <c r="AJ12" s="11">
        <f t="shared" si="17"/>
        <v>7.5150399271763533</v>
      </c>
    </row>
    <row r="13" spans="1:36">
      <c r="A13" t="s">
        <v>4</v>
      </c>
      <c r="B13" s="5">
        <v>18970.22</v>
      </c>
      <c r="C13" s="6">
        <f t="shared" si="3"/>
        <v>21.2477682821653</v>
      </c>
      <c r="D13" s="7">
        <f t="shared" si="0"/>
        <v>56442.837099999997</v>
      </c>
      <c r="E13" s="6">
        <f t="shared" si="4"/>
        <v>63.219315531860076</v>
      </c>
      <c r="F13" s="7">
        <v>13867.942900000002</v>
      </c>
      <c r="G13" s="8">
        <f t="shared" si="5"/>
        <v>15.532916185974621</v>
      </c>
      <c r="H13" s="9">
        <v>89281</v>
      </c>
      <c r="I13" s="5">
        <v>24918.366999999998</v>
      </c>
      <c r="J13" s="6">
        <f t="shared" si="6"/>
        <v>26.51397820859313</v>
      </c>
      <c r="K13" s="7">
        <f t="shared" si="1"/>
        <v>48029.269</v>
      </c>
      <c r="L13" s="6">
        <f t="shared" si="7"/>
        <v>51.104753037815755</v>
      </c>
      <c r="M13" s="7">
        <v>21034.364000000005</v>
      </c>
      <c r="N13" s="8">
        <f t="shared" si="8"/>
        <v>22.381268753591119</v>
      </c>
      <c r="O13" s="9">
        <v>93982</v>
      </c>
      <c r="P13" s="5">
        <v>36264</v>
      </c>
      <c r="Q13" s="6">
        <f t="shared" si="9"/>
        <v>36.265450618024722</v>
      </c>
      <c r="R13" s="7">
        <f t="shared" si="2"/>
        <v>35132.186000000002</v>
      </c>
      <c r="S13" s="6">
        <f t="shared" si="10"/>
        <v>35.133591343653748</v>
      </c>
      <c r="T13" s="7">
        <v>28599.814000000002</v>
      </c>
      <c r="U13" s="8">
        <f t="shared" si="11"/>
        <v>28.600958038321533</v>
      </c>
      <c r="V13" s="9">
        <v>99996</v>
      </c>
      <c r="W13" s="5">
        <v>45614.755000000005</v>
      </c>
      <c r="X13" s="6">
        <f t="shared" si="12"/>
        <v>41.36042199372541</v>
      </c>
      <c r="Y13" s="7">
        <v>32259.823563436195</v>
      </c>
      <c r="Z13" s="6">
        <f t="shared" si="13"/>
        <v>29.251059575500243</v>
      </c>
      <c r="AA13" s="7">
        <v>32411.4214365638</v>
      </c>
      <c r="AB13" s="6">
        <f t="shared" si="14"/>
        <v>29.388518430774351</v>
      </c>
      <c r="AC13" s="10">
        <v>110286</v>
      </c>
      <c r="AD13" s="5">
        <v>26644.535000000003</v>
      </c>
      <c r="AE13" s="6">
        <f t="shared" si="15"/>
        <v>20.11265371156011</v>
      </c>
      <c r="AF13" s="7">
        <v>-24183.013536563802</v>
      </c>
      <c r="AG13" s="6">
        <f t="shared" si="16"/>
        <v>-33.968255956359833</v>
      </c>
      <c r="AH13" s="7">
        <v>24183.013536563802</v>
      </c>
      <c r="AI13" s="7">
        <v>18543.478536563798</v>
      </c>
      <c r="AJ13" s="11">
        <f t="shared" si="17"/>
        <v>13.85560224479973</v>
      </c>
    </row>
    <row r="14" spans="1:36">
      <c r="A14" t="s">
        <v>5</v>
      </c>
      <c r="B14" s="5">
        <v>13104.41</v>
      </c>
      <c r="C14" s="6">
        <f t="shared" si="3"/>
        <v>11.989067088734984</v>
      </c>
      <c r="D14" s="7">
        <f t="shared" si="0"/>
        <v>67745.187999999995</v>
      </c>
      <c r="E14" s="6">
        <f t="shared" si="4"/>
        <v>61.979257659899545</v>
      </c>
      <c r="F14" s="7">
        <v>28453.401999999998</v>
      </c>
      <c r="G14" s="8">
        <f t="shared" si="5"/>
        <v>26.031675251365471</v>
      </c>
      <c r="H14" s="9">
        <v>109303</v>
      </c>
      <c r="I14" s="5">
        <v>18678.550000000003</v>
      </c>
      <c r="J14" s="6">
        <f t="shared" si="6"/>
        <v>15.620259410097093</v>
      </c>
      <c r="K14" s="7">
        <f t="shared" si="1"/>
        <v>55669.253999999994</v>
      </c>
      <c r="L14" s="6">
        <f t="shared" si="7"/>
        <v>46.554373259518805</v>
      </c>
      <c r="M14" s="7">
        <v>45231.196000000004</v>
      </c>
      <c r="N14" s="8">
        <f t="shared" si="8"/>
        <v>37.825367330384104</v>
      </c>
      <c r="O14" s="9">
        <v>119579</v>
      </c>
      <c r="P14" s="5">
        <v>25939</v>
      </c>
      <c r="Q14" s="6">
        <f t="shared" si="9"/>
        <v>20.609079785797142</v>
      </c>
      <c r="R14" s="7">
        <f t="shared" si="2"/>
        <v>45727.938999999998</v>
      </c>
      <c r="S14" s="6">
        <f t="shared" si="10"/>
        <v>36.331807058524412</v>
      </c>
      <c r="T14" s="7">
        <v>54195.061000000002</v>
      </c>
      <c r="U14" s="8">
        <f t="shared" si="11"/>
        <v>43.059113155678439</v>
      </c>
      <c r="V14" s="9">
        <v>125862</v>
      </c>
      <c r="W14" s="5">
        <v>29832.97</v>
      </c>
      <c r="X14" s="6">
        <f t="shared" si="12"/>
        <v>22.797274991976284</v>
      </c>
      <c r="Y14" s="7">
        <v>42952.898377541263</v>
      </c>
      <c r="Z14" s="6">
        <f t="shared" si="13"/>
        <v>32.823048996302411</v>
      </c>
      <c r="AA14" s="7">
        <v>58076.131622458735</v>
      </c>
      <c r="AB14" s="6">
        <f t="shared" si="14"/>
        <v>44.379676011721308</v>
      </c>
      <c r="AC14" s="10">
        <v>130862</v>
      </c>
      <c r="AD14" s="5">
        <v>16728.560000000001</v>
      </c>
      <c r="AE14" s="6">
        <f t="shared" si="15"/>
        <v>10.8082079032413</v>
      </c>
      <c r="AF14" s="7">
        <v>-24792.289622458731</v>
      </c>
      <c r="AG14" s="6">
        <f t="shared" si="16"/>
        <v>-29.156208663597134</v>
      </c>
      <c r="AH14" s="7">
        <v>24792.289622458731</v>
      </c>
      <c r="AI14" s="7">
        <v>29622.729622458737</v>
      </c>
      <c r="AJ14" s="11">
        <f t="shared" si="17"/>
        <v>18.348000760355838</v>
      </c>
    </row>
    <row r="15" spans="1:36">
      <c r="A15" t="s">
        <v>6</v>
      </c>
      <c r="B15" s="5">
        <v>20598.099999999999</v>
      </c>
      <c r="C15" s="6">
        <f t="shared" si="3"/>
        <v>29.398138897610821</v>
      </c>
      <c r="D15" s="7">
        <f t="shared" si="0"/>
        <v>44455.308300000004</v>
      </c>
      <c r="E15" s="6">
        <f t="shared" si="4"/>
        <v>63.447761110952541</v>
      </c>
      <c r="F15" s="7">
        <v>5012.591699999999</v>
      </c>
      <c r="G15" s="8">
        <f t="shared" si="5"/>
        <v>7.1540999914366434</v>
      </c>
      <c r="H15" s="9">
        <v>70066</v>
      </c>
      <c r="I15" s="5">
        <v>26584.54</v>
      </c>
      <c r="J15" s="6">
        <f t="shared" si="6"/>
        <v>33.170553372013231</v>
      </c>
      <c r="K15" s="7">
        <f t="shared" si="1"/>
        <v>42193.358999999997</v>
      </c>
      <c r="L15" s="6">
        <f t="shared" si="7"/>
        <v>52.646277372262773</v>
      </c>
      <c r="M15" s="7">
        <v>11367.101000000001</v>
      </c>
      <c r="N15" s="8">
        <f t="shared" si="8"/>
        <v>14.183169255724001</v>
      </c>
      <c r="O15" s="9">
        <v>80145</v>
      </c>
      <c r="P15" s="5">
        <v>39092</v>
      </c>
      <c r="Q15" s="6">
        <f t="shared" si="9"/>
        <v>42.678719594742127</v>
      </c>
      <c r="R15" s="7">
        <f t="shared" si="2"/>
        <v>33264.603999999999</v>
      </c>
      <c r="S15" s="6">
        <f t="shared" si="10"/>
        <v>36.316655749159352</v>
      </c>
      <c r="T15" s="7">
        <v>19239.396000000001</v>
      </c>
      <c r="U15" s="8">
        <f t="shared" si="11"/>
        <v>21.004624656098521</v>
      </c>
      <c r="V15" s="9">
        <v>91596</v>
      </c>
      <c r="W15" s="5">
        <v>41134.697</v>
      </c>
      <c r="X15" s="6">
        <f t="shared" si="12"/>
        <v>42.17472573666619</v>
      </c>
      <c r="Y15" s="7">
        <v>30977.315824521269</v>
      </c>
      <c r="Z15" s="6">
        <f t="shared" si="13"/>
        <v>31.760530506819435</v>
      </c>
      <c r="AA15" s="7">
        <v>25421.987175478731</v>
      </c>
      <c r="AB15" s="6">
        <f t="shared" si="14"/>
        <v>26.064743756514375</v>
      </c>
      <c r="AC15" s="10">
        <v>97534</v>
      </c>
      <c r="AD15" s="5">
        <v>20536.597000000002</v>
      </c>
      <c r="AE15" s="6">
        <f t="shared" si="15"/>
        <v>12.776586839055369</v>
      </c>
      <c r="AF15" s="7">
        <v>-13477.992475478735</v>
      </c>
      <c r="AG15" s="6">
        <f t="shared" si="16"/>
        <v>-31.687230604133106</v>
      </c>
      <c r="AH15" s="7">
        <v>13477.992475478735</v>
      </c>
      <c r="AI15" s="7">
        <v>20409.395475478734</v>
      </c>
      <c r="AJ15" s="11">
        <f t="shared" si="17"/>
        <v>18.910643765077729</v>
      </c>
    </row>
    <row r="16" spans="1:36">
      <c r="A16" t="s">
        <v>7</v>
      </c>
      <c r="B16" s="5">
        <v>16716.740000000002</v>
      </c>
      <c r="C16" s="6">
        <f t="shared" si="3"/>
        <v>14.585378621971332</v>
      </c>
      <c r="D16" s="7">
        <f t="shared" si="0"/>
        <v>77285.928999999989</v>
      </c>
      <c r="E16" s="6">
        <f t="shared" si="4"/>
        <v>67.432079258024828</v>
      </c>
      <c r="F16" s="7">
        <v>20610.331000000002</v>
      </c>
      <c r="G16" s="8">
        <f t="shared" si="5"/>
        <v>17.982542120003842</v>
      </c>
      <c r="H16" s="9">
        <v>114613</v>
      </c>
      <c r="I16" s="5">
        <v>23394.65</v>
      </c>
      <c r="J16" s="6">
        <f t="shared" si="6"/>
        <v>18.738956305819219</v>
      </c>
      <c r="K16" s="7">
        <f t="shared" si="1"/>
        <v>70757.173999999999</v>
      </c>
      <c r="L16" s="6">
        <f t="shared" si="7"/>
        <v>56.676017461652449</v>
      </c>
      <c r="M16" s="7">
        <v>30693.175999999999</v>
      </c>
      <c r="N16" s="8">
        <f t="shared" si="8"/>
        <v>24.585026232528335</v>
      </c>
      <c r="O16" s="9">
        <v>124845</v>
      </c>
      <c r="P16" s="5">
        <v>37425</v>
      </c>
      <c r="Q16" s="6">
        <f t="shared" si="9"/>
        <v>26.932016896827164</v>
      </c>
      <c r="R16" s="7">
        <f t="shared" si="2"/>
        <v>63365.103000000003</v>
      </c>
      <c r="S16" s="6">
        <f t="shared" si="10"/>
        <v>45.599199055850207</v>
      </c>
      <c r="T16" s="7">
        <v>38170.896999999997</v>
      </c>
      <c r="U16" s="8">
        <f t="shared" si="11"/>
        <v>27.468784047322632</v>
      </c>
      <c r="V16" s="9">
        <v>138961</v>
      </c>
      <c r="W16" s="5">
        <v>45936.514999999999</v>
      </c>
      <c r="X16" s="6">
        <f t="shared" si="12"/>
        <v>31.678170471001998</v>
      </c>
      <c r="Y16" s="7">
        <v>60415.379684104861</v>
      </c>
      <c r="Z16" s="6">
        <f t="shared" si="13"/>
        <v>41.662905788638618</v>
      </c>
      <c r="AA16" s="7">
        <v>38658.10531589514</v>
      </c>
      <c r="AB16" s="6">
        <f t="shared" si="14"/>
        <v>26.658923740359381</v>
      </c>
      <c r="AC16" s="10">
        <v>145010</v>
      </c>
      <c r="AD16" s="5">
        <v>29219.774999999998</v>
      </c>
      <c r="AE16" s="6">
        <f t="shared" si="15"/>
        <v>17.092791849030668</v>
      </c>
      <c r="AF16" s="7">
        <v>-16870.549315895129</v>
      </c>
      <c r="AG16" s="6">
        <f t="shared" si="16"/>
        <v>-25.76917346938621</v>
      </c>
      <c r="AH16" s="7">
        <v>16870.549315895129</v>
      </c>
      <c r="AI16" s="7">
        <v>18047.774315895138</v>
      </c>
      <c r="AJ16" s="11">
        <f t="shared" si="17"/>
        <v>8.6763816203555386</v>
      </c>
    </row>
    <row r="17" spans="1:36">
      <c r="A17" t="s">
        <v>8</v>
      </c>
      <c r="B17" s="5">
        <v>18793.800000000003</v>
      </c>
      <c r="C17" s="6">
        <f t="shared" si="3"/>
        <v>18.743567239797347</v>
      </c>
      <c r="D17" s="7">
        <f t="shared" si="0"/>
        <v>67335.319000000003</v>
      </c>
      <c r="E17" s="6">
        <f t="shared" si="4"/>
        <v>67.155342681613277</v>
      </c>
      <c r="F17" s="7">
        <v>14138.880999999998</v>
      </c>
      <c r="G17" s="8">
        <f t="shared" si="5"/>
        <v>14.10109007858938</v>
      </c>
      <c r="H17" s="9">
        <v>100268</v>
      </c>
      <c r="I17" s="5">
        <v>24963.242000000002</v>
      </c>
      <c r="J17" s="6">
        <f t="shared" si="6"/>
        <v>22.976043958066803</v>
      </c>
      <c r="K17" s="7">
        <f t="shared" si="1"/>
        <v>61999.75</v>
      </c>
      <c r="L17" s="6">
        <f t="shared" si="7"/>
        <v>57.064261981242346</v>
      </c>
      <c r="M17" s="7">
        <v>21686.008000000002</v>
      </c>
      <c r="N17" s="8">
        <f t="shared" si="8"/>
        <v>19.95969406069085</v>
      </c>
      <c r="O17" s="9">
        <v>108649</v>
      </c>
      <c r="P17" s="5">
        <v>35635</v>
      </c>
      <c r="Q17" s="6">
        <f t="shared" si="9"/>
        <v>30.197361173489707</v>
      </c>
      <c r="R17" s="7">
        <f t="shared" si="2"/>
        <v>46786.141000000003</v>
      </c>
      <c r="S17" s="6">
        <f t="shared" si="10"/>
        <v>39.64692009796029</v>
      </c>
      <c r="T17" s="7">
        <v>35585.858999999997</v>
      </c>
      <c r="U17" s="8">
        <f t="shared" si="11"/>
        <v>30.155718728549996</v>
      </c>
      <c r="V17" s="9">
        <v>118007</v>
      </c>
      <c r="W17" s="5">
        <v>42387.35500000001</v>
      </c>
      <c r="X17" s="6">
        <f t="shared" si="12"/>
        <v>34.160760626037629</v>
      </c>
      <c r="Y17" s="7">
        <v>41449.620728579961</v>
      </c>
      <c r="Z17" s="6">
        <f t="shared" si="13"/>
        <v>33.405023072306996</v>
      </c>
      <c r="AA17" s="7">
        <v>40245.024271420029</v>
      </c>
      <c r="AB17" s="6">
        <f t="shared" si="14"/>
        <v>32.434216301655376</v>
      </c>
      <c r="AC17" s="10">
        <v>124082</v>
      </c>
      <c r="AD17" s="5">
        <v>23593.555000000008</v>
      </c>
      <c r="AE17" s="6">
        <f t="shared" si="15"/>
        <v>15.417193386240282</v>
      </c>
      <c r="AF17" s="7">
        <v>-25885.698271420042</v>
      </c>
      <c r="AG17" s="6">
        <f t="shared" si="16"/>
        <v>-33.750319609306281</v>
      </c>
      <c r="AH17" s="7">
        <v>25885.698271420042</v>
      </c>
      <c r="AI17" s="7">
        <v>26106.143271420031</v>
      </c>
      <c r="AJ17" s="11">
        <f t="shared" si="17"/>
        <v>18.333126223065996</v>
      </c>
    </row>
    <row r="18" spans="1:36">
      <c r="A18" t="s">
        <v>9</v>
      </c>
      <c r="B18" s="5">
        <v>13633.220000000001</v>
      </c>
      <c r="C18" s="6">
        <f t="shared" si="3"/>
        <v>14.34335974076529</v>
      </c>
      <c r="D18" s="7">
        <f t="shared" si="0"/>
        <v>60876.385999999999</v>
      </c>
      <c r="E18" s="6">
        <f t="shared" si="4"/>
        <v>64.047371355826982</v>
      </c>
      <c r="F18" s="7">
        <v>20539.394</v>
      </c>
      <c r="G18" s="8">
        <f t="shared" si="5"/>
        <v>21.609268903407717</v>
      </c>
      <c r="H18" s="9">
        <v>95049</v>
      </c>
      <c r="I18" s="5">
        <v>20016.579999999998</v>
      </c>
      <c r="J18" s="6">
        <f t="shared" si="6"/>
        <v>19.678309853616334</v>
      </c>
      <c r="K18" s="7">
        <f t="shared" si="1"/>
        <v>52501.679000000004</v>
      </c>
      <c r="L18" s="6">
        <f t="shared" si="7"/>
        <v>51.614426999872201</v>
      </c>
      <c r="M18" s="7">
        <v>29200.740999999998</v>
      </c>
      <c r="N18" s="8">
        <f t="shared" si="8"/>
        <v>28.707263146511465</v>
      </c>
      <c r="O18" s="9">
        <v>101719</v>
      </c>
      <c r="P18" s="5">
        <v>30259</v>
      </c>
      <c r="Q18" s="6">
        <f t="shared" si="9"/>
        <v>27.408017970688935</v>
      </c>
      <c r="R18" s="7">
        <f t="shared" si="2"/>
        <v>45026.517999999996</v>
      </c>
      <c r="S18" s="6">
        <f t="shared" si="10"/>
        <v>40.784150649444754</v>
      </c>
      <c r="T18" s="7">
        <v>35116.482000000004</v>
      </c>
      <c r="U18" s="8">
        <f t="shared" si="11"/>
        <v>31.807831379866307</v>
      </c>
      <c r="V18" s="9">
        <v>110402</v>
      </c>
      <c r="W18" s="5">
        <v>40478.924999999996</v>
      </c>
      <c r="X18" s="6">
        <f t="shared" si="12"/>
        <v>33.756066746722702</v>
      </c>
      <c r="Y18" s="7">
        <v>42669.687819694605</v>
      </c>
      <c r="Z18" s="6">
        <f t="shared" si="13"/>
        <v>35.582981269967817</v>
      </c>
      <c r="AA18" s="7">
        <v>36767.387180305406</v>
      </c>
      <c r="AB18" s="6">
        <f t="shared" si="14"/>
        <v>30.660951983309488</v>
      </c>
      <c r="AC18" s="10">
        <v>119916</v>
      </c>
      <c r="AD18" s="5">
        <v>26845.704999999994</v>
      </c>
      <c r="AE18" s="6">
        <f t="shared" si="15"/>
        <v>19.412707005957412</v>
      </c>
      <c r="AF18" s="7">
        <v>-18206.698180305393</v>
      </c>
      <c r="AG18" s="6">
        <f t="shared" si="16"/>
        <v>-28.464390085859165</v>
      </c>
      <c r="AH18" s="7">
        <v>18206.698180305393</v>
      </c>
      <c r="AI18" s="7">
        <v>16227.993180305406</v>
      </c>
      <c r="AJ18" s="11">
        <f t="shared" si="17"/>
        <v>9.0516830799017711</v>
      </c>
    </row>
    <row r="19" spans="1:36">
      <c r="A19" t="s">
        <v>10</v>
      </c>
      <c r="B19" s="5">
        <v>16836.46</v>
      </c>
      <c r="C19" s="6">
        <f t="shared" si="3"/>
        <v>21.568613886753781</v>
      </c>
      <c r="D19" s="7">
        <f t="shared" si="0"/>
        <v>53444.654600000002</v>
      </c>
      <c r="E19" s="6">
        <f t="shared" si="4"/>
        <v>68.466121701255446</v>
      </c>
      <c r="F19" s="7">
        <v>7778.8854000000001</v>
      </c>
      <c r="G19" s="8">
        <f t="shared" si="5"/>
        <v>9.9652644119907769</v>
      </c>
      <c r="H19" s="9">
        <v>78060</v>
      </c>
      <c r="I19" s="5">
        <v>24710.393</v>
      </c>
      <c r="J19" s="6">
        <f t="shared" si="6"/>
        <v>29.162311468831874</v>
      </c>
      <c r="K19" s="7">
        <f t="shared" si="1"/>
        <v>49167.731</v>
      </c>
      <c r="L19" s="6">
        <f t="shared" si="7"/>
        <v>58.025976585550076</v>
      </c>
      <c r="M19" s="7">
        <v>10855.876</v>
      </c>
      <c r="N19" s="8">
        <f t="shared" si="8"/>
        <v>12.81171194561805</v>
      </c>
      <c r="O19" s="9">
        <v>84734</v>
      </c>
      <c r="P19" s="5">
        <v>36336</v>
      </c>
      <c r="Q19" s="6">
        <f t="shared" si="9"/>
        <v>39.165301371044237</v>
      </c>
      <c r="R19" s="7">
        <f t="shared" si="2"/>
        <v>42362.6103</v>
      </c>
      <c r="S19" s="6">
        <f t="shared" si="10"/>
        <v>45.661173471587482</v>
      </c>
      <c r="T19" s="7">
        <v>14077.389699999998</v>
      </c>
      <c r="U19" s="8">
        <f t="shared" si="11"/>
        <v>15.173525157368283</v>
      </c>
      <c r="V19" s="9">
        <v>92776</v>
      </c>
      <c r="W19" s="5">
        <v>40562.390000000007</v>
      </c>
      <c r="X19" s="6">
        <f t="shared" si="12"/>
        <v>40.14289672918008</v>
      </c>
      <c r="Y19" s="7">
        <v>40668.06122413354</v>
      </c>
      <c r="Z19" s="6">
        <f t="shared" si="13"/>
        <v>40.247475109241961</v>
      </c>
      <c r="AA19" s="7">
        <v>19814.548775866453</v>
      </c>
      <c r="AB19" s="6">
        <f t="shared" si="14"/>
        <v>19.609628161577962</v>
      </c>
      <c r="AC19" s="10">
        <v>101045</v>
      </c>
      <c r="AD19" s="5">
        <v>23725.930000000008</v>
      </c>
      <c r="AE19" s="6">
        <f t="shared" si="15"/>
        <v>18.5742828424263</v>
      </c>
      <c r="AF19" s="7">
        <v>-12776.593375866461</v>
      </c>
      <c r="AG19" s="6">
        <f t="shared" si="16"/>
        <v>-28.218646592013485</v>
      </c>
      <c r="AH19" s="7">
        <v>12776.593375866461</v>
      </c>
      <c r="AI19" s="7">
        <v>12035.663375866454</v>
      </c>
      <c r="AJ19" s="11">
        <f t="shared" si="17"/>
        <v>9.6443637495871855</v>
      </c>
    </row>
    <row r="20" spans="1:36">
      <c r="A20" t="s">
        <v>11</v>
      </c>
      <c r="B20" s="5">
        <v>22169.059999999998</v>
      </c>
      <c r="C20" s="6">
        <f t="shared" si="3"/>
        <v>32.370679710885589</v>
      </c>
      <c r="D20" s="7">
        <f t="shared" si="0"/>
        <v>44550.142800000001</v>
      </c>
      <c r="E20" s="6">
        <f t="shared" si="4"/>
        <v>65.050949550996577</v>
      </c>
      <c r="F20" s="7">
        <v>1765.7972</v>
      </c>
      <c r="G20" s="8">
        <f t="shared" si="5"/>
        <v>2.5783707381178358</v>
      </c>
      <c r="H20" s="9">
        <v>68485</v>
      </c>
      <c r="I20" s="5">
        <v>29824.308000000001</v>
      </c>
      <c r="J20" s="6">
        <f t="shared" si="6"/>
        <v>39.424068737607406</v>
      </c>
      <c r="K20" s="7">
        <f t="shared" si="1"/>
        <v>42549.280199999994</v>
      </c>
      <c r="L20" s="6">
        <f t="shared" si="7"/>
        <v>56.244917647058813</v>
      </c>
      <c r="M20" s="7">
        <v>3276.4118000000003</v>
      </c>
      <c r="N20" s="8">
        <f t="shared" si="8"/>
        <v>4.3310136153337746</v>
      </c>
      <c r="O20" s="9">
        <v>75650</v>
      </c>
      <c r="P20" s="5">
        <v>44126</v>
      </c>
      <c r="Q20" s="6">
        <f t="shared" si="9"/>
        <v>51.305126326926874</v>
      </c>
      <c r="R20" s="7">
        <f t="shared" si="2"/>
        <v>34744.849000000002</v>
      </c>
      <c r="S20" s="6">
        <f t="shared" si="10"/>
        <v>40.39769902449801</v>
      </c>
      <c r="T20" s="7">
        <v>7136.1509999999998</v>
      </c>
      <c r="U20" s="8">
        <f t="shared" si="11"/>
        <v>8.2971746485751154</v>
      </c>
      <c r="V20" s="9">
        <v>86007</v>
      </c>
      <c r="W20" s="5">
        <v>51994.682999999997</v>
      </c>
      <c r="X20" s="6">
        <f t="shared" si="12"/>
        <v>51.130576261185958</v>
      </c>
      <c r="Y20" s="7">
        <v>38973.762049612109</v>
      </c>
      <c r="Z20" s="6">
        <f t="shared" si="13"/>
        <v>38.326051774621014</v>
      </c>
      <c r="AA20" s="7">
        <v>10721.554950387897</v>
      </c>
      <c r="AB20" s="6">
        <f t="shared" si="14"/>
        <v>10.543371964193035</v>
      </c>
      <c r="AC20" s="10">
        <v>101690</v>
      </c>
      <c r="AD20" s="5">
        <v>29825.623</v>
      </c>
      <c r="AE20" s="6">
        <f t="shared" si="15"/>
        <v>18.759896550300368</v>
      </c>
      <c r="AF20" s="7">
        <v>-5576.3807503878925</v>
      </c>
      <c r="AG20" s="6">
        <f t="shared" si="16"/>
        <v>-26.724897776375563</v>
      </c>
      <c r="AH20" s="7">
        <v>5576.3807503878925</v>
      </c>
      <c r="AI20" s="7">
        <v>8955.7577503878965</v>
      </c>
      <c r="AJ20" s="11">
        <f t="shared" si="17"/>
        <v>7.9650012260751994</v>
      </c>
    </row>
    <row r="21" spans="1:36">
      <c r="A21" t="s">
        <v>12</v>
      </c>
      <c r="B21" s="5">
        <v>18242.36</v>
      </c>
      <c r="C21" s="6">
        <f t="shared" si="3"/>
        <v>29.878079140461217</v>
      </c>
      <c r="D21" s="7">
        <f t="shared" si="0"/>
        <v>38396.388200000001</v>
      </c>
      <c r="E21" s="6">
        <f t="shared" si="4"/>
        <v>62.887166208071278</v>
      </c>
      <c r="F21" s="7">
        <v>4417.2518</v>
      </c>
      <c r="G21" s="8">
        <f t="shared" si="5"/>
        <v>7.2347546514675054</v>
      </c>
      <c r="H21" s="9">
        <v>61056</v>
      </c>
      <c r="I21" s="5">
        <v>21580.289000000001</v>
      </c>
      <c r="J21" s="6">
        <f t="shared" si="6"/>
        <v>30.901381808809209</v>
      </c>
      <c r="K21" s="7">
        <f t="shared" si="1"/>
        <v>36867.623999999996</v>
      </c>
      <c r="L21" s="6">
        <f t="shared" si="7"/>
        <v>52.79171773870209</v>
      </c>
      <c r="M21" s="7">
        <v>11388.087</v>
      </c>
      <c r="N21" s="8">
        <f t="shared" si="8"/>
        <v>16.306900452488687</v>
      </c>
      <c r="O21" s="9">
        <v>69836</v>
      </c>
      <c r="P21" s="5">
        <v>28954</v>
      </c>
      <c r="Q21" s="6">
        <f t="shared" si="9"/>
        <v>38.381695984728978</v>
      </c>
      <c r="R21" s="7">
        <f t="shared" si="2"/>
        <v>24663.006000000001</v>
      </c>
      <c r="S21" s="6">
        <f t="shared" si="10"/>
        <v>32.693513792966314</v>
      </c>
      <c r="T21" s="7">
        <v>21819.993999999999</v>
      </c>
      <c r="U21" s="8">
        <f t="shared" si="11"/>
        <v>28.924790222304704</v>
      </c>
      <c r="V21" s="9">
        <v>75437</v>
      </c>
      <c r="W21" s="5">
        <v>32450.433000000001</v>
      </c>
      <c r="X21" s="6">
        <f t="shared" si="12"/>
        <v>40.266078917979897</v>
      </c>
      <c r="Y21" s="7">
        <v>26429.902039485038</v>
      </c>
      <c r="Z21" s="6">
        <f t="shared" si="13"/>
        <v>32.795510658251693</v>
      </c>
      <c r="AA21" s="7">
        <v>21709.664960514958</v>
      </c>
      <c r="AB21" s="6">
        <f t="shared" si="14"/>
        <v>26.938410423768406</v>
      </c>
      <c r="AC21" s="10">
        <v>80590</v>
      </c>
      <c r="AD21" s="5">
        <v>14208.073</v>
      </c>
      <c r="AE21" s="6">
        <f t="shared" si="15"/>
        <v>10.387999777518679</v>
      </c>
      <c r="AF21" s="7">
        <v>-11966.486160514964</v>
      </c>
      <c r="AG21" s="6">
        <f t="shared" si="16"/>
        <v>-30.091655549819585</v>
      </c>
      <c r="AH21" s="7">
        <v>11966.486160514964</v>
      </c>
      <c r="AI21" s="7">
        <v>17292.41316051496</v>
      </c>
      <c r="AJ21" s="11">
        <f t="shared" si="17"/>
        <v>19.703655772300902</v>
      </c>
    </row>
    <row r="22" spans="1:36">
      <c r="A22" t="s">
        <v>13</v>
      </c>
      <c r="B22" s="5">
        <v>19661.13</v>
      </c>
      <c r="C22" s="6">
        <f t="shared" si="3"/>
        <v>25.515709558107847</v>
      </c>
      <c r="D22" s="7">
        <f t="shared" si="0"/>
        <v>49897.296999999991</v>
      </c>
      <c r="E22" s="6">
        <f t="shared" si="4"/>
        <v>64.75543053662966</v>
      </c>
      <c r="F22" s="7">
        <v>7496.5730000000003</v>
      </c>
      <c r="G22" s="8">
        <f t="shared" si="5"/>
        <v>9.7288599052624747</v>
      </c>
      <c r="H22" s="9">
        <v>77055</v>
      </c>
      <c r="I22" s="5">
        <v>26070.976999999999</v>
      </c>
      <c r="J22" s="6">
        <f t="shared" si="6"/>
        <v>30.588249718415618</v>
      </c>
      <c r="K22" s="7">
        <f t="shared" si="1"/>
        <v>47824.800000000003</v>
      </c>
      <c r="L22" s="6">
        <f t="shared" si="7"/>
        <v>56.111319692134408</v>
      </c>
      <c r="M22" s="7">
        <v>11336.223</v>
      </c>
      <c r="N22" s="8">
        <f t="shared" si="8"/>
        <v>13.300430589449972</v>
      </c>
      <c r="O22" s="9">
        <v>85232</v>
      </c>
      <c r="P22" s="5">
        <v>37035</v>
      </c>
      <c r="Q22" s="6">
        <f t="shared" si="9"/>
        <v>40.173777213706927</v>
      </c>
      <c r="R22" s="7">
        <f t="shared" si="2"/>
        <v>37436.835999999996</v>
      </c>
      <c r="S22" s="6">
        <f t="shared" si="10"/>
        <v>40.60966947617343</v>
      </c>
      <c r="T22" s="7">
        <v>17715.164000000001</v>
      </c>
      <c r="U22" s="8">
        <f t="shared" si="11"/>
        <v>19.21655331011965</v>
      </c>
      <c r="V22" s="9">
        <v>92187</v>
      </c>
      <c r="W22" s="5">
        <v>43202.631000000001</v>
      </c>
      <c r="X22" s="6">
        <f t="shared" si="12"/>
        <v>42.374215094894808</v>
      </c>
      <c r="Y22" s="7">
        <v>34720.86064695222</v>
      </c>
      <c r="Z22" s="6">
        <f t="shared" si="13"/>
        <v>34.055083759454881</v>
      </c>
      <c r="AA22" s="7">
        <v>24031.508353047775</v>
      </c>
      <c r="AB22" s="6">
        <f t="shared" si="14"/>
        <v>23.570701145650311</v>
      </c>
      <c r="AC22" s="10">
        <v>101955</v>
      </c>
      <c r="AD22" s="5">
        <v>23541.501</v>
      </c>
      <c r="AE22" s="6">
        <f t="shared" si="15"/>
        <v>16.858505536786961</v>
      </c>
      <c r="AF22" s="7">
        <v>-15176.436353047771</v>
      </c>
      <c r="AG22" s="6">
        <f t="shared" si="16"/>
        <v>-30.700346777174779</v>
      </c>
      <c r="AH22" s="7">
        <v>15176.436353047771</v>
      </c>
      <c r="AI22" s="7">
        <v>16534.935353047775</v>
      </c>
      <c r="AJ22" s="11">
        <f t="shared" si="17"/>
        <v>13.841841240387836</v>
      </c>
    </row>
    <row r="23" spans="1:36">
      <c r="A23" t="s">
        <v>14</v>
      </c>
      <c r="B23" s="5">
        <v>7663.45</v>
      </c>
      <c r="C23" s="6">
        <f t="shared" si="3"/>
        <v>10.882799852310489</v>
      </c>
      <c r="D23" s="7">
        <f t="shared" si="0"/>
        <v>44931.260999999999</v>
      </c>
      <c r="E23" s="6">
        <f t="shared" si="4"/>
        <v>63.806499758584458</v>
      </c>
      <c r="F23" s="7">
        <v>17823.289000000001</v>
      </c>
      <c r="G23" s="8">
        <f t="shared" si="5"/>
        <v>25.310700389105062</v>
      </c>
      <c r="H23" s="9">
        <v>70418</v>
      </c>
      <c r="I23" s="5">
        <v>12309.026</v>
      </c>
      <c r="J23" s="6">
        <f t="shared" si="6"/>
        <v>16.300970719497819</v>
      </c>
      <c r="K23" s="7">
        <f t="shared" si="1"/>
        <v>40621.055999999997</v>
      </c>
      <c r="L23" s="6">
        <f t="shared" si="7"/>
        <v>53.794885513368904</v>
      </c>
      <c r="M23" s="7">
        <v>22580.918000000001</v>
      </c>
      <c r="N23" s="8">
        <f t="shared" si="8"/>
        <v>29.904143767133267</v>
      </c>
      <c r="O23" s="9">
        <v>75511</v>
      </c>
      <c r="P23" s="5">
        <v>17796</v>
      </c>
      <c r="Q23" s="6">
        <f t="shared" si="9"/>
        <v>22.497534828449346</v>
      </c>
      <c r="R23" s="7">
        <f t="shared" si="2"/>
        <v>26387.843999999997</v>
      </c>
      <c r="S23" s="6">
        <f t="shared" si="10"/>
        <v>33.359262724077773</v>
      </c>
      <c r="T23" s="7">
        <v>34918.156000000003</v>
      </c>
      <c r="U23" s="8">
        <f t="shared" si="11"/>
        <v>44.143202447472888</v>
      </c>
      <c r="V23" s="9">
        <v>79102</v>
      </c>
      <c r="W23" s="5">
        <v>22024.807999999997</v>
      </c>
      <c r="X23" s="6">
        <f t="shared" si="12"/>
        <v>26.136621255992782</v>
      </c>
      <c r="Y23" s="7">
        <v>25711.467191944168</v>
      </c>
      <c r="Z23" s="6">
        <f t="shared" si="13"/>
        <v>30.511543162225479</v>
      </c>
      <c r="AA23" s="7">
        <v>36531.724808055835</v>
      </c>
      <c r="AB23" s="6">
        <f t="shared" si="14"/>
        <v>43.351835581781742</v>
      </c>
      <c r="AC23" s="10">
        <v>84268</v>
      </c>
      <c r="AD23" s="5">
        <v>14361.357999999997</v>
      </c>
      <c r="AE23" s="6">
        <f t="shared" si="15"/>
        <v>15.253821403682293</v>
      </c>
      <c r="AF23" s="7">
        <v>-19219.793808055831</v>
      </c>
      <c r="AG23" s="6">
        <f t="shared" si="16"/>
        <v>-33.294956596358979</v>
      </c>
      <c r="AH23" s="7">
        <v>19219.793808055831</v>
      </c>
      <c r="AI23" s="7">
        <v>18708.435808055834</v>
      </c>
      <c r="AJ23" s="11">
        <f t="shared" si="17"/>
        <v>18.041135192676681</v>
      </c>
    </row>
    <row r="24" spans="1:36">
      <c r="A24" t="s">
        <v>15</v>
      </c>
      <c r="B24" s="5">
        <v>9537.9699999999993</v>
      </c>
      <c r="C24" s="6">
        <f t="shared" si="3"/>
        <v>11.259954903372801</v>
      </c>
      <c r="D24" s="7">
        <f t="shared" si="0"/>
        <v>50920.592000000004</v>
      </c>
      <c r="E24" s="6">
        <f t="shared" si="4"/>
        <v>60.113794609654455</v>
      </c>
      <c r="F24" s="7">
        <v>24248.437999999998</v>
      </c>
      <c r="G24" s="8">
        <f t="shared" si="5"/>
        <v>28.626250486972737</v>
      </c>
      <c r="H24" s="9">
        <v>84707</v>
      </c>
      <c r="I24" s="5">
        <v>14508.243</v>
      </c>
      <c r="J24" s="6">
        <f t="shared" si="6"/>
        <v>16.285842734467082</v>
      </c>
      <c r="K24" s="7">
        <f t="shared" si="1"/>
        <v>43460.668999999994</v>
      </c>
      <c r="L24" s="6">
        <f t="shared" si="7"/>
        <v>48.785619352303975</v>
      </c>
      <c r="M24" s="7">
        <v>31116.088</v>
      </c>
      <c r="N24" s="8">
        <f t="shared" si="8"/>
        <v>34.928537913228944</v>
      </c>
      <c r="O24" s="9">
        <v>89085</v>
      </c>
      <c r="P24" s="5">
        <v>19646</v>
      </c>
      <c r="Q24" s="6">
        <f t="shared" si="9"/>
        <v>21.416735708367852</v>
      </c>
      <c r="R24" s="7">
        <f t="shared" si="2"/>
        <v>38921.328000000001</v>
      </c>
      <c r="S24" s="6">
        <f t="shared" si="10"/>
        <v>42.429389962063404</v>
      </c>
      <c r="T24" s="7">
        <v>33164.671999999999</v>
      </c>
      <c r="U24" s="8">
        <f t="shared" si="11"/>
        <v>36.153874329568744</v>
      </c>
      <c r="V24" s="9">
        <v>91732</v>
      </c>
      <c r="W24" s="5">
        <v>23577.144</v>
      </c>
      <c r="X24" s="6">
        <f t="shared" si="12"/>
        <v>24.256570540849186</v>
      </c>
      <c r="Y24" s="7">
        <v>38954.101247384409</v>
      </c>
      <c r="Z24" s="6">
        <f t="shared" si="13"/>
        <v>40.076648162413612</v>
      </c>
      <c r="AA24" s="7">
        <v>34667.75475261559</v>
      </c>
      <c r="AB24" s="6">
        <f t="shared" si="14"/>
        <v>35.666781296737199</v>
      </c>
      <c r="AC24" s="10">
        <v>97199</v>
      </c>
      <c r="AD24" s="5">
        <v>14039.174000000001</v>
      </c>
      <c r="AE24" s="6">
        <f t="shared" si="15"/>
        <v>12.996615637476385</v>
      </c>
      <c r="AF24" s="7">
        <v>-11966.490752615595</v>
      </c>
      <c r="AG24" s="6">
        <f t="shared" si="16"/>
        <v>-20.037146447240843</v>
      </c>
      <c r="AH24" s="7">
        <v>11966.490752615595</v>
      </c>
      <c r="AI24" s="7">
        <v>10419.316752615592</v>
      </c>
      <c r="AJ24" s="11">
        <f t="shared" si="17"/>
        <v>7.0405308097644621</v>
      </c>
    </row>
    <row r="25" spans="1:36">
      <c r="A25" t="s">
        <v>16</v>
      </c>
      <c r="B25" s="5">
        <v>10446.24</v>
      </c>
      <c r="C25" s="6">
        <f t="shared" si="3"/>
        <v>12.77655605973508</v>
      </c>
      <c r="D25" s="7">
        <f t="shared" si="0"/>
        <v>52925.994999999995</v>
      </c>
      <c r="E25" s="6">
        <f t="shared" si="4"/>
        <v>64.732568094812919</v>
      </c>
      <c r="F25" s="7">
        <v>18388.764999999999</v>
      </c>
      <c r="G25" s="8">
        <f t="shared" si="5"/>
        <v>22.490875845451988</v>
      </c>
      <c r="H25" s="9">
        <v>81761</v>
      </c>
      <c r="I25" s="5">
        <v>15366.280999999999</v>
      </c>
      <c r="J25" s="6">
        <f t="shared" si="6"/>
        <v>16.887136514495459</v>
      </c>
      <c r="K25" s="7">
        <f t="shared" si="1"/>
        <v>48221.691999999995</v>
      </c>
      <c r="L25" s="6">
        <f t="shared" si="7"/>
        <v>52.994364463591005</v>
      </c>
      <c r="M25" s="7">
        <v>27406.027000000002</v>
      </c>
      <c r="N25" s="8">
        <f t="shared" si="8"/>
        <v>30.118499021913536</v>
      </c>
      <c r="O25" s="9">
        <v>90994</v>
      </c>
      <c r="P25" s="5">
        <v>22962</v>
      </c>
      <c r="Q25" s="6">
        <f t="shared" si="9"/>
        <v>23.763298422817403</v>
      </c>
      <c r="R25" s="7">
        <f t="shared" si="2"/>
        <v>41244.754000000001</v>
      </c>
      <c r="S25" s="6">
        <f t="shared" si="10"/>
        <v>42.684060520760028</v>
      </c>
      <c r="T25" s="7">
        <v>32421.245999999999</v>
      </c>
      <c r="U25" s="8">
        <f t="shared" si="11"/>
        <v>33.552641056422566</v>
      </c>
      <c r="V25" s="9">
        <v>96628</v>
      </c>
      <c r="W25" s="5">
        <v>28222.095000000001</v>
      </c>
      <c r="X25" s="6">
        <f t="shared" si="12"/>
        <v>28.161828686610658</v>
      </c>
      <c r="Y25" s="7">
        <v>38117.50222460238</v>
      </c>
      <c r="Z25" s="6">
        <f t="shared" si="13"/>
        <v>38.036104959988002</v>
      </c>
      <c r="AA25" s="7">
        <v>33874.402775397619</v>
      </c>
      <c r="AB25" s="6">
        <f t="shared" si="14"/>
        <v>33.802066353401337</v>
      </c>
      <c r="AC25" s="10">
        <v>100214</v>
      </c>
      <c r="AD25" s="5">
        <v>17775.855000000003</v>
      </c>
      <c r="AE25" s="6">
        <f t="shared" si="15"/>
        <v>15.385272626875578</v>
      </c>
      <c r="AF25" s="7">
        <v>-14808.492775397615</v>
      </c>
      <c r="AG25" s="6">
        <f t="shared" si="16"/>
        <v>-26.696463134824917</v>
      </c>
      <c r="AH25" s="7">
        <v>14808.492775397615</v>
      </c>
      <c r="AI25" s="7">
        <v>15485.637775397619</v>
      </c>
      <c r="AJ25" s="11">
        <f t="shared" si="17"/>
        <v>11.311190507949348</v>
      </c>
    </row>
    <row r="26" spans="1:36">
      <c r="A26" t="s">
        <v>17</v>
      </c>
      <c r="B26" s="5">
        <v>12680.26</v>
      </c>
      <c r="C26" s="6">
        <f t="shared" si="3"/>
        <v>17.34242378653391</v>
      </c>
      <c r="D26" s="7">
        <f t="shared" si="0"/>
        <v>50368.02</v>
      </c>
      <c r="E26" s="6">
        <f t="shared" si="4"/>
        <v>68.886879932163509</v>
      </c>
      <c r="F26" s="7">
        <v>10068.719999999999</v>
      </c>
      <c r="G26" s="8">
        <f t="shared" si="5"/>
        <v>13.77069628130257</v>
      </c>
      <c r="H26" s="9">
        <v>73117</v>
      </c>
      <c r="I26" s="5">
        <v>17553.768</v>
      </c>
      <c r="J26" s="6">
        <f t="shared" si="6"/>
        <v>21.997478665146179</v>
      </c>
      <c r="K26" s="7">
        <f t="shared" si="1"/>
        <v>48420.591</v>
      </c>
      <c r="L26" s="6">
        <f t="shared" si="7"/>
        <v>60.678192709181822</v>
      </c>
      <c r="M26" s="7">
        <v>13824.641</v>
      </c>
      <c r="N26" s="8">
        <f t="shared" si="8"/>
        <v>17.324328625671999</v>
      </c>
      <c r="O26" s="9">
        <v>79799</v>
      </c>
      <c r="P26" s="5">
        <v>25377</v>
      </c>
      <c r="Q26" s="6">
        <f t="shared" si="9"/>
        <v>30.226187214883808</v>
      </c>
      <c r="R26" s="7">
        <f t="shared" si="2"/>
        <v>34970.987999999998</v>
      </c>
      <c r="S26" s="6">
        <f t="shared" si="10"/>
        <v>41.653451171432991</v>
      </c>
      <c r="T26" s="7">
        <v>23609.011999999999</v>
      </c>
      <c r="U26" s="8">
        <f t="shared" si="11"/>
        <v>28.120361613683194</v>
      </c>
      <c r="V26" s="9">
        <v>83957</v>
      </c>
      <c r="W26" s="5">
        <v>32319.837999999996</v>
      </c>
      <c r="X26" s="6">
        <f t="shared" si="12"/>
        <v>34.056013571895214</v>
      </c>
      <c r="Y26" s="7">
        <v>33622.380053542576</v>
      </c>
      <c r="Z26" s="6">
        <f t="shared" si="13"/>
        <v>35.428526325622826</v>
      </c>
      <c r="AA26" s="7">
        <v>28959.781946457428</v>
      </c>
      <c r="AB26" s="6">
        <f t="shared" si="14"/>
        <v>30.515460102481956</v>
      </c>
      <c r="AC26" s="10">
        <v>94902</v>
      </c>
      <c r="AD26" s="5">
        <v>19639.577999999994</v>
      </c>
      <c r="AE26" s="6">
        <f t="shared" si="15"/>
        <v>16.713589785361304</v>
      </c>
      <c r="AF26" s="7">
        <v>-16745.639946457421</v>
      </c>
      <c r="AG26" s="6">
        <f t="shared" si="16"/>
        <v>-33.458353606540683</v>
      </c>
      <c r="AH26" s="7">
        <v>16745.639946457421</v>
      </c>
      <c r="AI26" s="7">
        <v>18891.061946457427</v>
      </c>
      <c r="AJ26" s="11">
        <f t="shared" si="17"/>
        <v>16.744763821179387</v>
      </c>
    </row>
    <row r="27" spans="1:36">
      <c r="A27" t="s">
        <v>18</v>
      </c>
      <c r="B27" s="5">
        <v>20333.98</v>
      </c>
      <c r="C27" s="6">
        <f t="shared" si="3"/>
        <v>31.614266390957567</v>
      </c>
      <c r="D27" s="7">
        <f t="shared" si="0"/>
        <v>41915.653800000007</v>
      </c>
      <c r="E27" s="6">
        <f t="shared" si="4"/>
        <v>65.16838539156393</v>
      </c>
      <c r="F27" s="7">
        <v>2069.3661999999999</v>
      </c>
      <c r="G27" s="8">
        <f t="shared" si="5"/>
        <v>3.2173482174785057</v>
      </c>
      <c r="H27" s="9">
        <v>64319</v>
      </c>
      <c r="I27" s="5">
        <v>27817.358</v>
      </c>
      <c r="J27" s="6">
        <f t="shared" si="6"/>
        <v>37.487679909438839</v>
      </c>
      <c r="K27" s="7">
        <f t="shared" si="1"/>
        <v>42744.039600000004</v>
      </c>
      <c r="L27" s="6">
        <f t="shared" si="7"/>
        <v>57.603417066465425</v>
      </c>
      <c r="M27" s="7">
        <v>3642.6023999999998</v>
      </c>
      <c r="N27" s="8">
        <f t="shared" si="8"/>
        <v>4.9089030240957356</v>
      </c>
      <c r="O27" s="9">
        <v>74204</v>
      </c>
      <c r="P27" s="5">
        <v>38945</v>
      </c>
      <c r="Q27" s="6">
        <f t="shared" si="9"/>
        <v>47.313304095343383</v>
      </c>
      <c r="R27" s="7">
        <f t="shared" si="2"/>
        <v>31131.08</v>
      </c>
      <c r="S27" s="6">
        <f t="shared" si="10"/>
        <v>37.820368593053352</v>
      </c>
      <c r="T27" s="7">
        <v>12236.92</v>
      </c>
      <c r="U27" s="8">
        <f t="shared" si="11"/>
        <v>14.866327311603269</v>
      </c>
      <c r="V27" s="9">
        <v>82313</v>
      </c>
      <c r="W27" s="5">
        <v>43627.20900000001</v>
      </c>
      <c r="X27" s="6">
        <f t="shared" si="12"/>
        <v>46.632187139253503</v>
      </c>
      <c r="Y27" s="7">
        <v>32283.822410980662</v>
      </c>
      <c r="Z27" s="6">
        <f t="shared" si="13"/>
        <v>34.507484726773981</v>
      </c>
      <c r="AA27" s="7">
        <v>17644.968589019329</v>
      </c>
      <c r="AB27" s="6">
        <f t="shared" si="14"/>
        <v>18.860328133972519</v>
      </c>
      <c r="AC27" s="10">
        <v>93556</v>
      </c>
      <c r="AD27" s="5">
        <v>23293.22900000001</v>
      </c>
      <c r="AE27" s="6">
        <f t="shared" si="15"/>
        <v>15.017920748295936</v>
      </c>
      <c r="AF27" s="7">
        <v>-9631.8313890193458</v>
      </c>
      <c r="AG27" s="6">
        <f t="shared" si="16"/>
        <v>-30.660900664789949</v>
      </c>
      <c r="AH27" s="7">
        <v>9631.8313890193458</v>
      </c>
      <c r="AI27" s="7">
        <v>15575.602389019328</v>
      </c>
      <c r="AJ27" s="11">
        <f t="shared" si="17"/>
        <v>15.642979916494014</v>
      </c>
    </row>
    <row r="28" spans="1:36">
      <c r="A28" t="s">
        <v>19</v>
      </c>
      <c r="B28" s="5">
        <v>15571.54</v>
      </c>
      <c r="C28" s="6">
        <f t="shared" si="3"/>
        <v>27.751808946711819</v>
      </c>
      <c r="D28" s="7">
        <f t="shared" si="0"/>
        <v>32996.285799999998</v>
      </c>
      <c r="E28" s="6">
        <f t="shared" si="4"/>
        <v>58.80642630547139</v>
      </c>
      <c r="F28" s="7">
        <v>7542.1741999999995</v>
      </c>
      <c r="G28" s="8">
        <f t="shared" si="5"/>
        <v>13.441764747816787</v>
      </c>
      <c r="H28" s="9">
        <v>56110</v>
      </c>
      <c r="I28" s="5">
        <v>20210.168000000001</v>
      </c>
      <c r="J28" s="6">
        <f t="shared" si="6"/>
        <v>29.619779575565719</v>
      </c>
      <c r="K28" s="7">
        <f t="shared" si="1"/>
        <v>25241.570799999998</v>
      </c>
      <c r="L28" s="6">
        <f t="shared" si="7"/>
        <v>36.993743111736428</v>
      </c>
      <c r="M28" s="7">
        <v>22780.261199999997</v>
      </c>
      <c r="N28" s="8">
        <f t="shared" si="8"/>
        <v>33.386477312697849</v>
      </c>
      <c r="O28" s="9">
        <v>68232</v>
      </c>
      <c r="P28" s="5">
        <v>28823</v>
      </c>
      <c r="Q28" s="6">
        <f t="shared" si="9"/>
        <v>36.413826212193953</v>
      </c>
      <c r="R28" s="7">
        <f t="shared" si="2"/>
        <v>21579.734</v>
      </c>
      <c r="S28" s="6">
        <f t="shared" si="10"/>
        <v>27.262973444172122</v>
      </c>
      <c r="T28" s="7">
        <v>28751.266</v>
      </c>
      <c r="U28" s="8">
        <f t="shared" si="11"/>
        <v>36.323200343633928</v>
      </c>
      <c r="V28" s="9">
        <v>79154</v>
      </c>
      <c r="W28" s="5">
        <v>28421.093000000001</v>
      </c>
      <c r="X28" s="6">
        <f t="shared" si="12"/>
        <v>36.188617958643171</v>
      </c>
      <c r="Y28" s="7">
        <v>23901.051317597754</v>
      </c>
      <c r="Z28" s="6">
        <f t="shared" si="13"/>
        <v>30.433242484462863</v>
      </c>
      <c r="AA28" s="7">
        <v>26213.855682402245</v>
      </c>
      <c r="AB28" s="6">
        <f t="shared" si="14"/>
        <v>33.378139556893963</v>
      </c>
      <c r="AC28" s="10">
        <v>78536</v>
      </c>
      <c r="AD28" s="5">
        <v>12849.553</v>
      </c>
      <c r="AE28" s="6">
        <f t="shared" si="15"/>
        <v>8.4368090119313521</v>
      </c>
      <c r="AF28" s="7">
        <v>-9095.2344824022439</v>
      </c>
      <c r="AG28" s="6">
        <f t="shared" si="16"/>
        <v>-28.373183821008528</v>
      </c>
      <c r="AH28" s="7">
        <v>9095.2344824022439</v>
      </c>
      <c r="AI28" s="7">
        <v>18671.681482402244</v>
      </c>
      <c r="AJ28" s="11">
        <f t="shared" si="17"/>
        <v>19.936374809077176</v>
      </c>
    </row>
    <row r="29" spans="1:36">
      <c r="A29" t="s">
        <v>20</v>
      </c>
      <c r="B29" s="5">
        <v>6781.6900000000005</v>
      </c>
      <c r="C29" s="6">
        <f t="shared" si="3"/>
        <v>13.183177170405505</v>
      </c>
      <c r="D29" s="7">
        <f t="shared" si="0"/>
        <v>29566.893999999997</v>
      </c>
      <c r="E29" s="6">
        <f t="shared" si="4"/>
        <v>57.476175109832425</v>
      </c>
      <c r="F29" s="7">
        <v>15093.416000000001</v>
      </c>
      <c r="G29" s="8">
        <f t="shared" si="5"/>
        <v>29.340647719762064</v>
      </c>
      <c r="H29" s="9">
        <v>51442</v>
      </c>
      <c r="I29" s="5">
        <v>9098.1610000000001</v>
      </c>
      <c r="J29" s="6">
        <f t="shared" si="6"/>
        <v>16.461300886556902</v>
      </c>
      <c r="K29" s="7">
        <f t="shared" si="1"/>
        <v>27832.162</v>
      </c>
      <c r="L29" s="6">
        <f t="shared" si="7"/>
        <v>50.356725167360224</v>
      </c>
      <c r="M29" s="7">
        <v>18339.677</v>
      </c>
      <c r="N29" s="8">
        <f t="shared" si="8"/>
        <v>33.181973946082863</v>
      </c>
      <c r="O29" s="9">
        <v>55270</v>
      </c>
      <c r="P29" s="5">
        <v>12894</v>
      </c>
      <c r="Q29" s="6">
        <f t="shared" si="9"/>
        <v>20.992136496100809</v>
      </c>
      <c r="R29" s="7">
        <f t="shared" si="2"/>
        <v>24666.113000000001</v>
      </c>
      <c r="S29" s="6">
        <f t="shared" si="10"/>
        <v>40.157779659085364</v>
      </c>
      <c r="T29" s="7">
        <v>23862.886999999999</v>
      </c>
      <c r="U29" s="8">
        <f t="shared" si="11"/>
        <v>38.850083844813831</v>
      </c>
      <c r="V29" s="9">
        <v>61423</v>
      </c>
      <c r="W29" s="5">
        <v>14636.24</v>
      </c>
      <c r="X29" s="6">
        <f t="shared" si="12"/>
        <v>22.99885290466538</v>
      </c>
      <c r="Y29" s="7">
        <v>23624.044760163833</v>
      </c>
      <c r="Z29" s="6">
        <f t="shared" si="13"/>
        <v>37.121960999016061</v>
      </c>
      <c r="AA29" s="7">
        <v>25378.715239836169</v>
      </c>
      <c r="AB29" s="6">
        <f t="shared" si="14"/>
        <v>39.879186096318556</v>
      </c>
      <c r="AC29" s="10">
        <v>63639</v>
      </c>
      <c r="AD29" s="5">
        <v>7854.5499999999993</v>
      </c>
      <c r="AE29" s="6">
        <f t="shared" si="15"/>
        <v>9.8156757342598748</v>
      </c>
      <c r="AF29" s="7">
        <v>-5942.8492398361632</v>
      </c>
      <c r="AG29" s="6">
        <f t="shared" si="16"/>
        <v>-20.354214110816365</v>
      </c>
      <c r="AH29" s="7">
        <v>5942.8492398361632</v>
      </c>
      <c r="AI29" s="7">
        <v>10285.299239836168</v>
      </c>
      <c r="AJ29" s="11">
        <f t="shared" si="17"/>
        <v>10.538538376556492</v>
      </c>
    </row>
    <row r="30" spans="1:36">
      <c r="A30" t="s">
        <v>21</v>
      </c>
      <c r="B30" s="5">
        <v>27331.119999999999</v>
      </c>
      <c r="C30" s="6">
        <f t="shared" si="3"/>
        <v>28.572002048987528</v>
      </c>
      <c r="D30" s="7">
        <f t="shared" si="0"/>
        <v>63390.892900000006</v>
      </c>
      <c r="E30" s="6">
        <f t="shared" si="4"/>
        <v>66.268953552798024</v>
      </c>
      <c r="F30" s="7">
        <v>4934.9871000000003</v>
      </c>
      <c r="G30" s="8">
        <f t="shared" si="5"/>
        <v>5.159044398214454</v>
      </c>
      <c r="H30" s="9">
        <v>95657</v>
      </c>
      <c r="I30" s="5">
        <v>37609.872000000003</v>
      </c>
      <c r="J30" s="6">
        <f t="shared" si="6"/>
        <v>34.51967104780087</v>
      </c>
      <c r="K30" s="7">
        <f t="shared" si="1"/>
        <v>61689.773499999996</v>
      </c>
      <c r="L30" s="6">
        <f t="shared" si="7"/>
        <v>56.621056520302517</v>
      </c>
      <c r="M30" s="7">
        <v>9652.3545000000013</v>
      </c>
      <c r="N30" s="8">
        <f t="shared" si="8"/>
        <v>8.8592724318966152</v>
      </c>
      <c r="O30" s="9">
        <v>108952</v>
      </c>
      <c r="P30" s="5">
        <v>51689</v>
      </c>
      <c r="Q30" s="6">
        <f t="shared" si="9"/>
        <v>43.658831180897515</v>
      </c>
      <c r="R30" s="7">
        <f t="shared" si="2"/>
        <v>49810.027000000002</v>
      </c>
      <c r="S30" s="6">
        <f t="shared" si="10"/>
        <v>42.071766911895132</v>
      </c>
      <c r="T30" s="7">
        <v>16893.973000000002</v>
      </c>
      <c r="U30" s="8">
        <f t="shared" si="11"/>
        <v>14.269401907207351</v>
      </c>
      <c r="V30" s="9">
        <v>118393</v>
      </c>
      <c r="W30" s="5">
        <v>57162.826000000001</v>
      </c>
      <c r="X30" s="6">
        <f t="shared" si="12"/>
        <v>43.965655260465944</v>
      </c>
      <c r="Y30" s="7">
        <v>52262.711391146651</v>
      </c>
      <c r="Z30" s="6">
        <f t="shared" si="13"/>
        <v>40.196829177066576</v>
      </c>
      <c r="AA30" s="7">
        <v>20591.462608853348</v>
      </c>
      <c r="AB30" s="6">
        <f t="shared" si="14"/>
        <v>15.837515562467482</v>
      </c>
      <c r="AC30" s="10">
        <v>130017</v>
      </c>
      <c r="AD30" s="5">
        <v>29831.706000000002</v>
      </c>
      <c r="AE30" s="6">
        <f t="shared" si="15"/>
        <v>15.393653211478416</v>
      </c>
      <c r="AF30" s="7">
        <v>-11128.181508853355</v>
      </c>
      <c r="AG30" s="6">
        <f t="shared" si="16"/>
        <v>-26.072124375731448</v>
      </c>
      <c r="AH30" s="7">
        <v>11128.181508853355</v>
      </c>
      <c r="AI30" s="7">
        <v>15656.475508853347</v>
      </c>
      <c r="AJ30" s="11">
        <f t="shared" si="17"/>
        <v>10.678471164253029</v>
      </c>
    </row>
    <row r="31" spans="1:36">
      <c r="A31" t="s">
        <v>22</v>
      </c>
      <c r="B31" s="5">
        <v>20547.730000000003</v>
      </c>
      <c r="C31" s="6">
        <f t="shared" si="3"/>
        <v>23.257192982456143</v>
      </c>
      <c r="D31" s="7">
        <f t="shared" si="0"/>
        <v>60459.729399999989</v>
      </c>
      <c r="E31" s="6">
        <f t="shared" si="4"/>
        <v>68.432064968873789</v>
      </c>
      <c r="F31" s="7">
        <v>7342.5406000000003</v>
      </c>
      <c r="G31" s="8">
        <f t="shared" si="5"/>
        <v>8.3107420486700629</v>
      </c>
      <c r="H31" s="9">
        <v>88350</v>
      </c>
      <c r="I31" s="5">
        <v>29359.567999999996</v>
      </c>
      <c r="J31" s="6">
        <f t="shared" si="6"/>
        <v>29.607083215683105</v>
      </c>
      <c r="K31" s="7">
        <f t="shared" si="1"/>
        <v>58468.961500000005</v>
      </c>
      <c r="L31" s="6">
        <f t="shared" si="7"/>
        <v>58.961882840546977</v>
      </c>
      <c r="M31" s="7">
        <v>11335.470499999999</v>
      </c>
      <c r="N31" s="8">
        <f t="shared" si="8"/>
        <v>11.431033943769917</v>
      </c>
      <c r="O31" s="9">
        <v>99164</v>
      </c>
      <c r="P31" s="5">
        <v>41618</v>
      </c>
      <c r="Q31" s="6">
        <f t="shared" si="9"/>
        <v>38.74433283372278</v>
      </c>
      <c r="R31" s="7">
        <f t="shared" si="2"/>
        <v>51590.907099999997</v>
      </c>
      <c r="S31" s="6">
        <f t="shared" si="10"/>
        <v>48.028624053920701</v>
      </c>
      <c r="T31" s="7">
        <v>14208.0929</v>
      </c>
      <c r="U31" s="8">
        <f t="shared" si="11"/>
        <v>13.227043112356519</v>
      </c>
      <c r="V31" s="9">
        <v>107417</v>
      </c>
      <c r="W31" s="5">
        <v>47547.031000000003</v>
      </c>
      <c r="X31" s="6">
        <f t="shared" si="12"/>
        <v>40.956690010422861</v>
      </c>
      <c r="Y31" s="7">
        <v>51343.237871884296</v>
      </c>
      <c r="Z31" s="6">
        <f t="shared" si="13"/>
        <v>44.226716861672564</v>
      </c>
      <c r="AA31" s="7">
        <v>17200.731128115705</v>
      </c>
      <c r="AB31" s="6">
        <f t="shared" si="14"/>
        <v>14.816593127904579</v>
      </c>
      <c r="AC31" s="10">
        <v>116091</v>
      </c>
      <c r="AD31" s="5">
        <v>26999.300999999999</v>
      </c>
      <c r="AE31" s="6">
        <f t="shared" si="15"/>
        <v>17.699497027966718</v>
      </c>
      <c r="AF31" s="7">
        <v>-9116.4915281156937</v>
      </c>
      <c r="AG31" s="6">
        <f t="shared" si="16"/>
        <v>-24.205348107201225</v>
      </c>
      <c r="AH31" s="7">
        <v>9116.4915281156937</v>
      </c>
      <c r="AI31" s="7">
        <v>9858.1905281157051</v>
      </c>
      <c r="AJ31" s="11">
        <f t="shared" si="17"/>
        <v>6.5058510792345157</v>
      </c>
    </row>
    <row r="32" spans="1:36">
      <c r="A32" t="s">
        <v>23</v>
      </c>
      <c r="B32" s="5">
        <v>9911.9599999999991</v>
      </c>
      <c r="C32" s="6">
        <f t="shared" si="3"/>
        <v>15.488889583398443</v>
      </c>
      <c r="D32" s="7">
        <f t="shared" si="0"/>
        <v>41645.942000000003</v>
      </c>
      <c r="E32" s="6">
        <f t="shared" si="4"/>
        <v>65.077885426758769</v>
      </c>
      <c r="F32" s="7">
        <v>12436.098</v>
      </c>
      <c r="G32" s="8">
        <f t="shared" si="5"/>
        <v>19.433224989842799</v>
      </c>
      <c r="H32" s="9">
        <v>63994</v>
      </c>
      <c r="I32" s="5">
        <v>14082.662</v>
      </c>
      <c r="J32" s="6">
        <f t="shared" si="6"/>
        <v>20.134771667953448</v>
      </c>
      <c r="K32" s="7">
        <f t="shared" si="1"/>
        <v>39362.777000000002</v>
      </c>
      <c r="L32" s="6">
        <f t="shared" si="7"/>
        <v>56.279169883617854</v>
      </c>
      <c r="M32" s="7">
        <v>16496.560999999998</v>
      </c>
      <c r="N32" s="8">
        <f t="shared" si="8"/>
        <v>23.586058448428695</v>
      </c>
      <c r="O32" s="9">
        <v>69942</v>
      </c>
      <c r="P32" s="5">
        <v>19986</v>
      </c>
      <c r="Q32" s="6">
        <f t="shared" si="9"/>
        <v>25.334330515027442</v>
      </c>
      <c r="R32" s="7">
        <f t="shared" si="2"/>
        <v>33201.752</v>
      </c>
      <c r="S32" s="6">
        <f t="shared" si="10"/>
        <v>42.086668610325901</v>
      </c>
      <c r="T32" s="7">
        <v>25701.248</v>
      </c>
      <c r="U32" s="8">
        <f t="shared" si="11"/>
        <v>32.57900087464666</v>
      </c>
      <c r="V32" s="9">
        <v>78889</v>
      </c>
      <c r="W32" s="5">
        <v>21752.235000000001</v>
      </c>
      <c r="X32" s="6">
        <f t="shared" si="12"/>
        <v>27.619430653783155</v>
      </c>
      <c r="Y32" s="7">
        <v>27027.757602672446</v>
      </c>
      <c r="Z32" s="6">
        <f t="shared" si="13"/>
        <v>34.317911554112577</v>
      </c>
      <c r="AA32" s="7">
        <v>29977.007397327554</v>
      </c>
      <c r="AB32" s="6">
        <f t="shared" si="14"/>
        <v>38.062657792104261</v>
      </c>
      <c r="AC32" s="10">
        <v>78757</v>
      </c>
      <c r="AD32" s="5">
        <v>11840.275000000001</v>
      </c>
      <c r="AE32" s="6">
        <f t="shared" si="15"/>
        <v>12.130541070384712</v>
      </c>
      <c r="AF32" s="7">
        <v>-14618.184397327557</v>
      </c>
      <c r="AG32" s="6">
        <f t="shared" si="16"/>
        <v>-30.759973872646192</v>
      </c>
      <c r="AH32" s="7">
        <v>14618.184397327557</v>
      </c>
      <c r="AI32" s="7">
        <v>17540.909397327552</v>
      </c>
      <c r="AJ32" s="11">
        <f t="shared" si="17"/>
        <v>18.629432802261462</v>
      </c>
    </row>
    <row r="33" spans="1:36">
      <c r="A33" t="s">
        <v>24</v>
      </c>
      <c r="B33" s="5">
        <v>19520.579999999998</v>
      </c>
      <c r="C33" s="6">
        <f t="shared" si="3"/>
        <v>26.296718396378914</v>
      </c>
      <c r="D33" s="7">
        <f t="shared" si="0"/>
        <v>48577.7117</v>
      </c>
      <c r="E33" s="6">
        <f t="shared" si="4"/>
        <v>65.440391879512887</v>
      </c>
      <c r="F33" s="7">
        <v>6133.7083000000002</v>
      </c>
      <c r="G33" s="8">
        <f t="shared" si="5"/>
        <v>8.2628897241082022</v>
      </c>
      <c r="H33" s="9">
        <v>74232</v>
      </c>
      <c r="I33" s="5">
        <v>26367.072999999997</v>
      </c>
      <c r="J33" s="6">
        <f t="shared" si="6"/>
        <v>32.951838984215847</v>
      </c>
      <c r="K33" s="7">
        <f t="shared" si="1"/>
        <v>44096.762700000007</v>
      </c>
      <c r="L33" s="6">
        <f t="shared" si="7"/>
        <v>55.109242660934555</v>
      </c>
      <c r="M33" s="7">
        <v>9553.1643000000004</v>
      </c>
      <c r="N33" s="8">
        <f t="shared" si="8"/>
        <v>11.938918354849596</v>
      </c>
      <c r="O33" s="9">
        <v>80017</v>
      </c>
      <c r="P33" s="5">
        <v>44341</v>
      </c>
      <c r="Q33" s="6">
        <f t="shared" si="9"/>
        <v>48.283334240757881</v>
      </c>
      <c r="R33" s="7">
        <f t="shared" si="2"/>
        <v>40342.404999999999</v>
      </c>
      <c r="S33" s="6">
        <f t="shared" si="10"/>
        <v>43.929226329830669</v>
      </c>
      <c r="T33" s="7">
        <v>7151.5950000000003</v>
      </c>
      <c r="U33" s="8">
        <f t="shared" si="11"/>
        <v>7.7874394294114442</v>
      </c>
      <c r="V33" s="9">
        <v>91835</v>
      </c>
      <c r="W33" s="5">
        <v>50025.056000000004</v>
      </c>
      <c r="X33" s="6">
        <f t="shared" si="12"/>
        <v>49.276545277238746</v>
      </c>
      <c r="Y33" s="7">
        <v>40003.884274732853</v>
      </c>
      <c r="Z33" s="6">
        <f t="shared" si="13"/>
        <v>39.405317501879303</v>
      </c>
      <c r="AA33" s="7">
        <v>11490.059725267141</v>
      </c>
      <c r="AB33" s="6">
        <f t="shared" si="14"/>
        <v>11.318137220881946</v>
      </c>
      <c r="AC33" s="10">
        <v>101519</v>
      </c>
      <c r="AD33" s="5">
        <v>30504.476000000006</v>
      </c>
      <c r="AE33" s="6">
        <f t="shared" si="15"/>
        <v>22.979826880859832</v>
      </c>
      <c r="AF33" s="7">
        <v>-8573.8274252671472</v>
      </c>
      <c r="AG33" s="6">
        <f t="shared" si="16"/>
        <v>-26.035074377633585</v>
      </c>
      <c r="AH33" s="7">
        <v>8573.8274252671472</v>
      </c>
      <c r="AI33" s="7">
        <v>5356.3514252671412</v>
      </c>
      <c r="AJ33" s="11">
        <f t="shared" si="17"/>
        <v>3.0552474967737435</v>
      </c>
    </row>
    <row r="34" spans="1:36">
      <c r="A34" t="s">
        <v>25</v>
      </c>
      <c r="B34" s="5">
        <v>12195.35</v>
      </c>
      <c r="C34" s="6">
        <f t="shared" si="3"/>
        <v>14.559699621542247</v>
      </c>
      <c r="D34" s="7">
        <f t="shared" si="0"/>
        <v>54004.725999999995</v>
      </c>
      <c r="E34" s="6">
        <f t="shared" si="4"/>
        <v>64.47478659519345</v>
      </c>
      <c r="F34" s="7">
        <v>17560.923999999999</v>
      </c>
      <c r="G34" s="8">
        <f t="shared" si="5"/>
        <v>20.965513783264285</v>
      </c>
      <c r="H34" s="9">
        <v>83761</v>
      </c>
      <c r="I34" s="5">
        <v>16757.190999999999</v>
      </c>
      <c r="J34" s="6">
        <f t="shared" si="6"/>
        <v>18.805484356062305</v>
      </c>
      <c r="K34" s="7">
        <f t="shared" si="1"/>
        <v>50671.704000000012</v>
      </c>
      <c r="L34" s="6">
        <f t="shared" si="7"/>
        <v>56.86549355837861</v>
      </c>
      <c r="M34" s="7">
        <v>21679.105</v>
      </c>
      <c r="N34" s="8">
        <f t="shared" si="8"/>
        <v>24.329022085559096</v>
      </c>
      <c r="O34" s="9">
        <v>89108</v>
      </c>
      <c r="P34" s="5">
        <v>23720</v>
      </c>
      <c r="Q34" s="6">
        <f t="shared" si="9"/>
        <v>25.690736388350356</v>
      </c>
      <c r="R34" s="7">
        <f t="shared" si="2"/>
        <v>43014.707999999999</v>
      </c>
      <c r="S34" s="6">
        <f t="shared" si="10"/>
        <v>46.588512818291115</v>
      </c>
      <c r="T34" s="7">
        <v>25594.292000000001</v>
      </c>
      <c r="U34" s="8">
        <f t="shared" si="11"/>
        <v>27.720750793358533</v>
      </c>
      <c r="V34" s="9">
        <v>92329</v>
      </c>
      <c r="W34" s="5">
        <v>28234.445999999996</v>
      </c>
      <c r="X34" s="6">
        <f t="shared" si="12"/>
        <v>28.489426365975479</v>
      </c>
      <c r="Y34" s="7">
        <v>38716.228490201735</v>
      </c>
      <c r="Z34" s="6">
        <f t="shared" si="13"/>
        <v>39.065868008881225</v>
      </c>
      <c r="AA34" s="7">
        <v>32154.325509798269</v>
      </c>
      <c r="AB34" s="6">
        <f t="shared" si="14"/>
        <v>32.4447056251433</v>
      </c>
      <c r="AC34" s="10">
        <v>99105</v>
      </c>
      <c r="AD34" s="5">
        <v>16039.095999999996</v>
      </c>
      <c r="AE34" s="6">
        <f t="shared" si="15"/>
        <v>13.929726744433232</v>
      </c>
      <c r="AF34" s="7">
        <v>-15288.497509798261</v>
      </c>
      <c r="AG34" s="6">
        <f t="shared" si="16"/>
        <v>-25.408918586312225</v>
      </c>
      <c r="AH34" s="7">
        <v>15288.497509798261</v>
      </c>
      <c r="AI34" s="7">
        <v>14593.40150979827</v>
      </c>
      <c r="AJ34" s="11">
        <f t="shared" si="17"/>
        <v>11.479191841879015</v>
      </c>
    </row>
    <row r="35" spans="1:36">
      <c r="A35" t="s">
        <v>26</v>
      </c>
      <c r="B35" s="5">
        <v>9746.99</v>
      </c>
      <c r="C35" s="6">
        <f t="shared" si="3"/>
        <v>15.201643844162325</v>
      </c>
      <c r="D35" s="7">
        <f t="shared" si="0"/>
        <v>41678.631000000001</v>
      </c>
      <c r="E35" s="6">
        <f t="shared" si="4"/>
        <v>65.003011634798341</v>
      </c>
      <c r="F35" s="7">
        <v>12692.378999999999</v>
      </c>
      <c r="G35" s="8">
        <f t="shared" si="5"/>
        <v>19.795344521039333</v>
      </c>
      <c r="H35" s="9">
        <v>64118</v>
      </c>
      <c r="I35" s="5">
        <v>12275.537</v>
      </c>
      <c r="J35" s="6">
        <f t="shared" si="6"/>
        <v>17.46959782546821</v>
      </c>
      <c r="K35" s="7">
        <f t="shared" si="1"/>
        <v>32592.967000000004</v>
      </c>
      <c r="L35" s="6">
        <f t="shared" si="7"/>
        <v>46.383797745773329</v>
      </c>
      <c r="M35" s="7">
        <v>25399.495999999999</v>
      </c>
      <c r="N35" s="8">
        <f t="shared" si="8"/>
        <v>36.146604428758465</v>
      </c>
      <c r="O35" s="9">
        <v>70268</v>
      </c>
      <c r="P35" s="5">
        <v>15255</v>
      </c>
      <c r="Q35" s="6">
        <f t="shared" si="9"/>
        <v>20.02941060619986</v>
      </c>
      <c r="R35" s="7">
        <f t="shared" si="2"/>
        <v>24338.463000000003</v>
      </c>
      <c r="S35" s="6">
        <f t="shared" si="10"/>
        <v>31.955756732271578</v>
      </c>
      <c r="T35" s="7">
        <v>36569.536999999997</v>
      </c>
      <c r="U35" s="8">
        <f t="shared" si="11"/>
        <v>48.014832661528558</v>
      </c>
      <c r="V35" s="9">
        <v>76163</v>
      </c>
      <c r="W35" s="5">
        <v>16995.749999999996</v>
      </c>
      <c r="X35" s="6">
        <f t="shared" si="12"/>
        <v>21.288595227657037</v>
      </c>
      <c r="Y35" s="7">
        <v>21153.952773684272</v>
      </c>
      <c r="Z35" s="6">
        <f t="shared" si="13"/>
        <v>26.497091217741932</v>
      </c>
      <c r="AA35" s="7">
        <v>41685.297226315728</v>
      </c>
      <c r="AB35" s="6">
        <f t="shared" si="14"/>
        <v>52.21431355460102</v>
      </c>
      <c r="AC35" s="10">
        <v>79835</v>
      </c>
      <c r="AD35" s="5">
        <v>7248.7599999999966</v>
      </c>
      <c r="AE35" s="6">
        <f t="shared" si="15"/>
        <v>6.0869513834947124</v>
      </c>
      <c r="AF35" s="7">
        <v>-20524.678226315729</v>
      </c>
      <c r="AG35" s="6">
        <f t="shared" si="16"/>
        <v>-38.505920417056409</v>
      </c>
      <c r="AH35" s="7">
        <v>20524.678226315729</v>
      </c>
      <c r="AI35" s="7">
        <v>28992.918226315727</v>
      </c>
      <c r="AJ35" s="11">
        <f t="shared" si="17"/>
        <v>32.418969033561687</v>
      </c>
    </row>
    <row r="36" spans="1:36">
      <c r="A36" t="s">
        <v>27</v>
      </c>
      <c r="B36" s="5">
        <v>23794.39</v>
      </c>
      <c r="C36" s="6">
        <f t="shared" si="3"/>
        <v>28.618632957675327</v>
      </c>
      <c r="D36" s="7">
        <f t="shared" si="0"/>
        <v>56748.417699999998</v>
      </c>
      <c r="E36" s="6">
        <f t="shared" si="4"/>
        <v>68.253993360836148</v>
      </c>
      <c r="F36" s="7">
        <v>2600.1922999999997</v>
      </c>
      <c r="G36" s="8">
        <f t="shared" si="5"/>
        <v>3.1273736814885198</v>
      </c>
      <c r="H36" s="9">
        <v>83143</v>
      </c>
      <c r="I36" s="5">
        <v>36096.235999999997</v>
      </c>
      <c r="J36" s="6">
        <f t="shared" si="6"/>
        <v>37.349691651835599</v>
      </c>
      <c r="K36" s="7">
        <f t="shared" si="1"/>
        <v>53201.074000000001</v>
      </c>
      <c r="L36" s="6">
        <f t="shared" si="7"/>
        <v>55.048501717644136</v>
      </c>
      <c r="M36" s="7">
        <v>7346.6900000000005</v>
      </c>
      <c r="N36" s="8">
        <f t="shared" si="8"/>
        <v>7.6018066305202607</v>
      </c>
      <c r="O36" s="9">
        <v>96644</v>
      </c>
      <c r="P36" s="5">
        <v>51322</v>
      </c>
      <c r="Q36" s="6">
        <f t="shared" si="9"/>
        <v>48.512174833635811</v>
      </c>
      <c r="R36" s="7">
        <f t="shared" si="2"/>
        <v>43884.141100000001</v>
      </c>
      <c r="S36" s="6">
        <f t="shared" si="10"/>
        <v>41.481530834089533</v>
      </c>
      <c r="T36" s="7">
        <v>10585.858899999999</v>
      </c>
      <c r="U36" s="8">
        <f t="shared" si="11"/>
        <v>10.006294332274651</v>
      </c>
      <c r="V36" s="9">
        <v>105792</v>
      </c>
      <c r="W36" s="5">
        <v>57059.121000000006</v>
      </c>
      <c r="X36" s="6">
        <f t="shared" si="12"/>
        <v>47.382638554416971</v>
      </c>
      <c r="Y36" s="7">
        <v>47678.910597961301</v>
      </c>
      <c r="Z36" s="6">
        <f t="shared" si="13"/>
        <v>39.593189448739686</v>
      </c>
      <c r="AA36" s="7">
        <v>15683.968402038692</v>
      </c>
      <c r="AB36" s="6">
        <f t="shared" si="14"/>
        <v>13.024171996843345</v>
      </c>
      <c r="AC36" s="10">
        <v>120422</v>
      </c>
      <c r="AD36" s="5">
        <v>33264.731000000007</v>
      </c>
      <c r="AE36" s="6">
        <f t="shared" si="15"/>
        <v>18.764005596741644</v>
      </c>
      <c r="AF36" s="7">
        <v>-9069.5071020386968</v>
      </c>
      <c r="AG36" s="6">
        <f t="shared" si="16"/>
        <v>-28.660803912096462</v>
      </c>
      <c r="AH36" s="7">
        <v>9069.5071020386968</v>
      </c>
      <c r="AI36" s="7">
        <v>13083.776102038693</v>
      </c>
      <c r="AJ36" s="11">
        <f t="shared" si="17"/>
        <v>9.8967983153548253</v>
      </c>
    </row>
    <row r="37" spans="1:36">
      <c r="A37" t="s">
        <v>28</v>
      </c>
      <c r="B37" s="5">
        <v>7749.670000000001</v>
      </c>
      <c r="C37" s="6">
        <f t="shared" si="3"/>
        <v>12.184249418275582</v>
      </c>
      <c r="D37" s="7">
        <f t="shared" si="0"/>
        <v>41526.245000000003</v>
      </c>
      <c r="E37" s="6">
        <f t="shared" si="4"/>
        <v>65.28873184076474</v>
      </c>
      <c r="F37" s="7">
        <v>14328.084999999999</v>
      </c>
      <c r="G37" s="8">
        <f t="shared" si="5"/>
        <v>22.527018740959686</v>
      </c>
      <c r="H37" s="9">
        <v>63604</v>
      </c>
      <c r="I37" s="5">
        <v>11505.155000000001</v>
      </c>
      <c r="J37" s="6">
        <f t="shared" si="6"/>
        <v>16.611303619641646</v>
      </c>
      <c r="K37" s="7">
        <f t="shared" si="1"/>
        <v>35122.728000000003</v>
      </c>
      <c r="L37" s="6">
        <f t="shared" si="7"/>
        <v>50.710685667258637</v>
      </c>
      <c r="M37" s="7">
        <v>22633.117000000002</v>
      </c>
      <c r="N37" s="8">
        <f t="shared" si="8"/>
        <v>32.678010713099724</v>
      </c>
      <c r="O37" s="9">
        <v>69261</v>
      </c>
      <c r="P37" s="5">
        <v>16766</v>
      </c>
      <c r="Q37" s="6">
        <f t="shared" si="9"/>
        <v>21.938995825754702</v>
      </c>
      <c r="R37" s="7">
        <f t="shared" si="2"/>
        <v>35326.938000000002</v>
      </c>
      <c r="S37" s="6">
        <f t="shared" si="10"/>
        <v>46.226741340730953</v>
      </c>
      <c r="T37" s="7">
        <v>24328.061999999998</v>
      </c>
      <c r="U37" s="8">
        <f t="shared" si="11"/>
        <v>31.834262833514344</v>
      </c>
      <c r="V37" s="9">
        <v>76421</v>
      </c>
      <c r="W37" s="5">
        <v>18852.220999999998</v>
      </c>
      <c r="X37" s="6">
        <f t="shared" si="12"/>
        <v>24.115717501982754</v>
      </c>
      <c r="Y37" s="7">
        <v>33930.693690413595</v>
      </c>
      <c r="Z37" s="6">
        <f t="shared" si="13"/>
        <v>43.404064894227737</v>
      </c>
      <c r="AA37" s="7">
        <v>25391.085309586404</v>
      </c>
      <c r="AB37" s="6">
        <f t="shared" si="14"/>
        <v>32.480217603789505</v>
      </c>
      <c r="AC37" s="10">
        <v>78174</v>
      </c>
      <c r="AD37" s="5">
        <v>11102.550999999996</v>
      </c>
      <c r="AE37" s="6">
        <f t="shared" si="15"/>
        <v>11.931468083707172</v>
      </c>
      <c r="AF37" s="7">
        <v>-7595.551309586408</v>
      </c>
      <c r="AG37" s="6">
        <f t="shared" si="16"/>
        <v>-21.884666946537003</v>
      </c>
      <c r="AH37" s="7">
        <v>7595.551309586408</v>
      </c>
      <c r="AI37" s="7">
        <v>11063.000309586405</v>
      </c>
      <c r="AJ37" s="11">
        <f t="shared" si="17"/>
        <v>9.9531988628298187</v>
      </c>
    </row>
    <row r="38" spans="1:36">
      <c r="A38" t="s">
        <v>29</v>
      </c>
      <c r="B38" s="5">
        <v>16831.27</v>
      </c>
      <c r="C38" s="6">
        <f t="shared" si="3"/>
        <v>31.686565759252982</v>
      </c>
      <c r="D38" s="7">
        <f t="shared" si="0"/>
        <v>35989.312819999999</v>
      </c>
      <c r="E38" s="6">
        <f t="shared" si="4"/>
        <v>67.753516359802703</v>
      </c>
      <c r="F38" s="7">
        <v>297.41718000000003</v>
      </c>
      <c r="G38" s="8">
        <f t="shared" si="5"/>
        <v>0.55991788094431272</v>
      </c>
      <c r="H38" s="9">
        <v>53118</v>
      </c>
      <c r="I38" s="5">
        <v>25317.715</v>
      </c>
      <c r="J38" s="6">
        <f t="shared" si="6"/>
        <v>40.257779579894738</v>
      </c>
      <c r="K38" s="7">
        <f t="shared" si="1"/>
        <v>35691.569600000003</v>
      </c>
      <c r="L38" s="6">
        <f t="shared" si="7"/>
        <v>56.753278951803978</v>
      </c>
      <c r="M38" s="7">
        <v>1879.7154</v>
      </c>
      <c r="N38" s="8">
        <f t="shared" si="8"/>
        <v>2.9889414683012925</v>
      </c>
      <c r="O38" s="9">
        <v>62889</v>
      </c>
      <c r="P38" s="5">
        <v>41273</v>
      </c>
      <c r="Q38" s="6">
        <f t="shared" si="9"/>
        <v>52.564347482774863</v>
      </c>
      <c r="R38" s="7">
        <f t="shared" si="2"/>
        <v>33616.009299999998</v>
      </c>
      <c r="S38" s="6">
        <f t="shared" si="10"/>
        <v>42.812579503050216</v>
      </c>
      <c r="T38" s="7">
        <v>3629.9907000000003</v>
      </c>
      <c r="U38" s="8">
        <f t="shared" si="11"/>
        <v>4.6230730141749135</v>
      </c>
      <c r="V38" s="9">
        <v>78519</v>
      </c>
      <c r="W38" s="5">
        <v>49592.92</v>
      </c>
      <c r="X38" s="6">
        <f t="shared" si="12"/>
        <v>48.97727564514058</v>
      </c>
      <c r="Y38" s="7">
        <v>45040.039649073842</v>
      </c>
      <c r="Z38" s="6">
        <f t="shared" si="13"/>
        <v>44.480914553140863</v>
      </c>
      <c r="AA38" s="7">
        <v>6624.0403509261605</v>
      </c>
      <c r="AB38" s="6">
        <f t="shared" si="14"/>
        <v>6.541809801718558</v>
      </c>
      <c r="AC38" s="10">
        <v>101257</v>
      </c>
      <c r="AD38" s="5">
        <v>32761.649999999998</v>
      </c>
      <c r="AE38" s="6">
        <f t="shared" si="15"/>
        <v>17.290709885887598</v>
      </c>
      <c r="AF38" s="7">
        <v>9050.726829073843</v>
      </c>
      <c r="AG38" s="6">
        <f t="shared" si="16"/>
        <v>-23.272601806661839</v>
      </c>
      <c r="AH38" s="7">
        <v>9050.726829073843</v>
      </c>
      <c r="AI38" s="7">
        <v>6326.6231709261601</v>
      </c>
      <c r="AJ38" s="11">
        <f t="shared" si="17"/>
        <v>5.9818919207742454</v>
      </c>
    </row>
    <row r="39" spans="1:36">
      <c r="A39" t="s">
        <v>30</v>
      </c>
      <c r="B39" s="5">
        <v>15284.04</v>
      </c>
      <c r="C39" s="6">
        <f t="shared" si="3"/>
        <v>19.188520062270882</v>
      </c>
      <c r="D39" s="7">
        <f t="shared" si="0"/>
        <v>49483.659999999996</v>
      </c>
      <c r="E39" s="6">
        <f t="shared" si="4"/>
        <v>62.124817958117809</v>
      </c>
      <c r="F39" s="7">
        <v>14884.300000000001</v>
      </c>
      <c r="G39" s="8">
        <f t="shared" si="5"/>
        <v>18.686661979611312</v>
      </c>
      <c r="H39" s="9">
        <v>79652</v>
      </c>
      <c r="I39" s="5">
        <v>20957.672999999999</v>
      </c>
      <c r="J39" s="6">
        <f t="shared" si="6"/>
        <v>24.42704640022378</v>
      </c>
      <c r="K39" s="7">
        <f t="shared" si="1"/>
        <v>46925.675000000003</v>
      </c>
      <c r="L39" s="6">
        <f t="shared" si="7"/>
        <v>54.693841276501509</v>
      </c>
      <c r="M39" s="7">
        <v>17913.652000000002</v>
      </c>
      <c r="N39" s="8">
        <f t="shared" si="8"/>
        <v>20.879112323274711</v>
      </c>
      <c r="O39" s="9">
        <v>85797</v>
      </c>
      <c r="P39" s="5">
        <v>30070</v>
      </c>
      <c r="Q39" s="6">
        <f t="shared" si="9"/>
        <v>33.502685117097847</v>
      </c>
      <c r="R39" s="7">
        <f t="shared" si="2"/>
        <v>39360.531999999999</v>
      </c>
      <c r="S39" s="6">
        <f t="shared" si="10"/>
        <v>43.853791474474676</v>
      </c>
      <c r="T39" s="7">
        <v>20323.468000000001</v>
      </c>
      <c r="U39" s="8">
        <f t="shared" si="11"/>
        <v>22.64352340842748</v>
      </c>
      <c r="V39" s="9">
        <v>89754</v>
      </c>
      <c r="W39" s="5">
        <v>36783.305999999997</v>
      </c>
      <c r="X39" s="6">
        <f t="shared" si="12"/>
        <v>37.975352308978842</v>
      </c>
      <c r="Y39" s="7">
        <v>42528.797914319046</v>
      </c>
      <c r="Z39" s="6">
        <f t="shared" si="13"/>
        <v>43.907039896675698</v>
      </c>
      <c r="AA39" s="7">
        <v>17548.896085680954</v>
      </c>
      <c r="AB39" s="6">
        <f t="shared" si="14"/>
        <v>18.11760779434546</v>
      </c>
      <c r="AC39" s="10">
        <v>96861</v>
      </c>
      <c r="AD39" s="5">
        <v>21499.265999999996</v>
      </c>
      <c r="AE39" s="6">
        <f t="shared" si="15"/>
        <v>18.786832246707959</v>
      </c>
      <c r="AF39" s="7">
        <v>-6954.8620856809503</v>
      </c>
      <c r="AG39" s="6">
        <f t="shared" si="16"/>
        <v>-18.217778061442111</v>
      </c>
      <c r="AH39" s="7">
        <v>6954.8620856809503</v>
      </c>
      <c r="AI39" s="7">
        <v>2664.5960856809525</v>
      </c>
      <c r="AJ39" s="11">
        <f t="shared" si="17"/>
        <v>-0.56905418526585194</v>
      </c>
    </row>
    <row r="40" spans="1:36">
      <c r="A40" t="s">
        <v>31</v>
      </c>
      <c r="B40" s="5">
        <v>25508.959999999999</v>
      </c>
      <c r="C40" s="6">
        <f t="shared" si="3"/>
        <v>25.970454985084956</v>
      </c>
      <c r="D40" s="7">
        <f t="shared" si="0"/>
        <v>66419.630400000009</v>
      </c>
      <c r="E40" s="6">
        <f t="shared" si="4"/>
        <v>67.621260193641007</v>
      </c>
      <c r="F40" s="7">
        <v>6294.409599999999</v>
      </c>
      <c r="G40" s="8">
        <f t="shared" si="5"/>
        <v>6.4082848212740391</v>
      </c>
      <c r="H40" s="9">
        <v>98223</v>
      </c>
      <c r="I40" s="5">
        <v>29050.396000000001</v>
      </c>
      <c r="J40" s="6">
        <f t="shared" si="6"/>
        <v>26.46599189176878</v>
      </c>
      <c r="K40" s="7">
        <f t="shared" si="1"/>
        <v>64803.497999999992</v>
      </c>
      <c r="L40" s="6">
        <f t="shared" si="7"/>
        <v>59.0383983965745</v>
      </c>
      <c r="M40" s="7">
        <v>15911.106</v>
      </c>
      <c r="N40" s="8">
        <f t="shared" si="8"/>
        <v>14.495609711656721</v>
      </c>
      <c r="O40" s="9">
        <v>109765</v>
      </c>
      <c r="P40" s="5">
        <v>36045</v>
      </c>
      <c r="Q40" s="6">
        <f t="shared" si="9"/>
        <v>31.160579208990708</v>
      </c>
      <c r="R40" s="7">
        <f t="shared" si="2"/>
        <v>49804.616999999998</v>
      </c>
      <c r="S40" s="6">
        <f t="shared" si="10"/>
        <v>43.055644694186299</v>
      </c>
      <c r="T40" s="7">
        <v>29825.382999999998</v>
      </c>
      <c r="U40" s="8">
        <f t="shared" si="11"/>
        <v>25.78377609682299</v>
      </c>
      <c r="V40" s="9">
        <v>115675</v>
      </c>
      <c r="W40" s="5">
        <v>41695.541999999994</v>
      </c>
      <c r="X40" s="6">
        <f t="shared" si="12"/>
        <v>31.952320814143281</v>
      </c>
      <c r="Y40" s="7">
        <v>50731.436022082489</v>
      </c>
      <c r="Z40" s="6">
        <f t="shared" si="13"/>
        <v>38.876748961310177</v>
      </c>
      <c r="AA40" s="7">
        <v>38066.021977917524</v>
      </c>
      <c r="AB40" s="6">
        <f t="shared" si="14"/>
        <v>29.170930224546549</v>
      </c>
      <c r="AC40" s="10">
        <v>130493</v>
      </c>
      <c r="AD40" s="5">
        <v>16186.581999999995</v>
      </c>
      <c r="AE40" s="6">
        <f t="shared" si="15"/>
        <v>5.9818658290583251</v>
      </c>
      <c r="AF40" s="7">
        <v>-15688.19437791752</v>
      </c>
      <c r="AG40" s="6">
        <f t="shared" si="16"/>
        <v>-28.744511232330829</v>
      </c>
      <c r="AH40" s="7">
        <v>15688.19437791752</v>
      </c>
      <c r="AI40" s="7">
        <v>31771.612377917525</v>
      </c>
      <c r="AJ40" s="11">
        <f t="shared" si="17"/>
        <v>22.762645403272508</v>
      </c>
    </row>
    <row r="41" spans="1:36" ht="16" thickBot="1">
      <c r="A41" t="s">
        <v>32</v>
      </c>
      <c r="B41" s="12">
        <v>16506</v>
      </c>
      <c r="C41" s="13">
        <f t="shared" si="3"/>
        <v>20.465958264621641</v>
      </c>
      <c r="D41" s="14">
        <f t="shared" si="0"/>
        <v>59036.259217942948</v>
      </c>
      <c r="E41" s="13">
        <f t="shared" si="4"/>
        <v>73.199661774736768</v>
      </c>
      <c r="F41" s="15">
        <v>5108.7407820570479</v>
      </c>
      <c r="G41" s="16">
        <f t="shared" si="5"/>
        <v>6.3343799606415896</v>
      </c>
      <c r="H41" s="17">
        <v>80651</v>
      </c>
      <c r="I41" s="12">
        <v>22180</v>
      </c>
      <c r="J41" s="13">
        <f t="shared" si="6"/>
        <v>25.570081390791081</v>
      </c>
      <c r="K41" s="14">
        <f t="shared" si="1"/>
        <v>54378.563568239952</v>
      </c>
      <c r="L41" s="13">
        <f t="shared" si="7"/>
        <v>62.690004344193071</v>
      </c>
      <c r="M41" s="15">
        <v>10183.436431760048</v>
      </c>
      <c r="N41" s="16">
        <f t="shared" si="8"/>
        <v>11.73991426501585</v>
      </c>
      <c r="O41" s="17">
        <v>86742</v>
      </c>
      <c r="P41" s="12">
        <v>34649.138999999996</v>
      </c>
      <c r="Q41" s="13">
        <f t="shared" si="9"/>
        <v>37.994976643200204</v>
      </c>
      <c r="R41" s="14">
        <f t="shared" si="2"/>
        <v>33206.757234840712</v>
      </c>
      <c r="S41" s="13">
        <f t="shared" si="10"/>
        <v>36.413313633397713</v>
      </c>
      <c r="T41" s="15">
        <v>23338.103765159292</v>
      </c>
      <c r="U41" s="16">
        <f t="shared" si="11"/>
        <v>25.591709723402079</v>
      </c>
      <c r="V41" s="17">
        <v>91194</v>
      </c>
      <c r="W41" s="12">
        <v>42697.223999999995</v>
      </c>
      <c r="X41" s="13">
        <f t="shared" si="12"/>
        <v>40.367227621676811</v>
      </c>
      <c r="Y41" s="14">
        <v>34874.02538398371</v>
      </c>
      <c r="Z41" s="13">
        <f t="shared" si="13"/>
        <v>32.970942578360727</v>
      </c>
      <c r="AA41" s="14">
        <v>28200.750616016299</v>
      </c>
      <c r="AB41" s="13">
        <f t="shared" si="14"/>
        <v>26.661829799962465</v>
      </c>
      <c r="AC41" s="18">
        <v>105772</v>
      </c>
      <c r="AD41" s="12">
        <v>26191.223999999995</v>
      </c>
      <c r="AE41" s="13">
        <f t="shared" si="15"/>
        <v>19.90126935705517</v>
      </c>
      <c r="AF41" s="14">
        <v>-24162.233833959239</v>
      </c>
      <c r="AG41" s="13">
        <f t="shared" si="16"/>
        <v>-40.228719196376041</v>
      </c>
      <c r="AH41" s="14">
        <v>24162.233833959239</v>
      </c>
      <c r="AI41" s="14">
        <v>23092.009833959251</v>
      </c>
      <c r="AJ41" s="19">
        <f t="shared" si="17"/>
        <v>20.327449839320877</v>
      </c>
    </row>
    <row r="42" spans="1:36">
      <c r="A42"/>
      <c r="B42"/>
      <c r="C42" s="6"/>
      <c r="D42"/>
      <c r="E42" s="6"/>
      <c r="F42"/>
      <c r="G42" s="8"/>
      <c r="H42"/>
      <c r="I42"/>
      <c r="J42" s="6"/>
      <c r="K42"/>
      <c r="L42" s="6"/>
      <c r="M42"/>
      <c r="N42" s="8"/>
      <c r="O42"/>
      <c r="P42"/>
      <c r="Q42" s="6"/>
      <c r="R42"/>
      <c r="S42" s="6"/>
      <c r="T42"/>
      <c r="U42" s="8"/>
      <c r="V42"/>
      <c r="W42"/>
      <c r="X42" s="6"/>
      <c r="Y42"/>
      <c r="Z42" s="6"/>
      <c r="AA42"/>
      <c r="AB42" s="6"/>
      <c r="AC42"/>
      <c r="AD42"/>
      <c r="AE42" s="6"/>
      <c r="AF42"/>
      <c r="AG42" s="6"/>
      <c r="AH42"/>
      <c r="AI42"/>
      <c r="AJ42" s="20"/>
    </row>
    <row r="43" spans="1:36">
      <c r="A43" s="21" t="s">
        <v>71</v>
      </c>
      <c r="B43" s="22">
        <f t="shared" ref="B43:AI43" si="18">SUM(B9:B41)</f>
        <v>503581.67</v>
      </c>
      <c r="C43" s="23">
        <f t="shared" si="3"/>
        <v>20.022363758679589</v>
      </c>
      <c r="D43" s="22">
        <f t="shared" si="18"/>
        <v>1635127.1761122993</v>
      </c>
      <c r="E43" s="23">
        <f t="shared" si="4"/>
        <v>65.012515471071453</v>
      </c>
      <c r="F43" s="22">
        <f t="shared" si="18"/>
        <v>376387.1538877011</v>
      </c>
      <c r="G43" s="24">
        <f t="shared" si="5"/>
        <v>14.965120770248975</v>
      </c>
      <c r="H43" s="22">
        <f t="shared" si="18"/>
        <v>2515096</v>
      </c>
      <c r="I43" s="22">
        <f t="shared" si="18"/>
        <v>691770.76599999995</v>
      </c>
      <c r="J43" s="23">
        <f t="shared" si="6"/>
        <v>25.003895177275638</v>
      </c>
      <c r="K43" s="22">
        <f t="shared" si="18"/>
        <v>1489274.7128431411</v>
      </c>
      <c r="L43" s="23">
        <f t="shared" si="7"/>
        <v>53.829491849467914</v>
      </c>
      <c r="M43" s="22">
        <f t="shared" si="18"/>
        <v>585606.52115685935</v>
      </c>
      <c r="N43" s="24">
        <f t="shared" si="8"/>
        <v>21.166612973256459</v>
      </c>
      <c r="O43" s="22">
        <f t="shared" si="18"/>
        <v>2766652</v>
      </c>
      <c r="P43" s="22">
        <f t="shared" si="18"/>
        <v>1002320.757</v>
      </c>
      <c r="Q43" s="23">
        <f t="shared" si="9"/>
        <v>33.234008831051185</v>
      </c>
      <c r="R43" s="22">
        <f t="shared" si="18"/>
        <v>1228389.4982999999</v>
      </c>
      <c r="S43" s="23">
        <f t="shared" si="10"/>
        <v>40.729783504296648</v>
      </c>
      <c r="T43" s="22">
        <f t="shared" si="18"/>
        <v>785238.74470000004</v>
      </c>
      <c r="U43" s="24">
        <f t="shared" si="11"/>
        <v>26.036207664652157</v>
      </c>
      <c r="V43" s="22">
        <f t="shared" si="18"/>
        <v>3015949</v>
      </c>
      <c r="W43" s="22">
        <f t="shared" si="18"/>
        <v>1168232.7719999999</v>
      </c>
      <c r="X43" s="23">
        <f t="shared" si="12"/>
        <v>35.767633006579871</v>
      </c>
      <c r="Y43" s="22">
        <f t="shared" si="18"/>
        <v>1212184.0224811139</v>
      </c>
      <c r="Z43" s="23">
        <f t="shared" si="13"/>
        <v>37.113282807772698</v>
      </c>
      <c r="AA43" s="22">
        <f t="shared" si="18"/>
        <v>885756.20551888598</v>
      </c>
      <c r="AB43" s="23">
        <f t="shared" si="14"/>
        <v>27.119084185647424</v>
      </c>
      <c r="AC43" s="22">
        <f t="shared" si="18"/>
        <v>3266173</v>
      </c>
      <c r="AD43" s="22">
        <f t="shared" si="18"/>
        <v>664651.10200000007</v>
      </c>
      <c r="AE43" s="23">
        <f t="shared" si="15"/>
        <v>15.745269247900282</v>
      </c>
      <c r="AF43" s="22">
        <f t="shared" si="18"/>
        <v>-422943.15363118495</v>
      </c>
      <c r="AG43" s="23">
        <f t="shared" si="16"/>
        <v>-27.899232663298754</v>
      </c>
      <c r="AH43" s="22">
        <f t="shared" si="18"/>
        <v>441821.54779187194</v>
      </c>
      <c r="AI43" s="22">
        <f t="shared" si="18"/>
        <v>509369.05163118499</v>
      </c>
      <c r="AJ43" s="25">
        <f t="shared" si="17"/>
        <v>12.153963415398449</v>
      </c>
    </row>
    <row r="46" spans="1:36">
      <c r="A46" t="s">
        <v>72</v>
      </c>
      <c r="B46"/>
      <c r="C46"/>
      <c r="D46"/>
      <c r="E46"/>
    </row>
    <row r="47" spans="1:36">
      <c r="A47"/>
      <c r="B47">
        <v>1980</v>
      </c>
      <c r="C47">
        <v>1990</v>
      </c>
      <c r="D47">
        <v>2000</v>
      </c>
      <c r="E47">
        <v>2010</v>
      </c>
    </row>
    <row r="48" spans="1:36">
      <c r="A48" t="s">
        <v>73</v>
      </c>
      <c r="B48" s="26">
        <v>503581.67</v>
      </c>
      <c r="C48" s="26">
        <v>691770.76599999995</v>
      </c>
      <c r="D48" s="26">
        <v>1002320.757</v>
      </c>
      <c r="E48" s="26">
        <v>1168232.7719999999</v>
      </c>
    </row>
    <row r="49" spans="1:5">
      <c r="A49" t="s">
        <v>74</v>
      </c>
      <c r="B49" s="26">
        <v>1635127.1761122993</v>
      </c>
      <c r="C49" s="26">
        <v>1489274.7128431411</v>
      </c>
      <c r="D49" s="26">
        <v>1228389.4982999999</v>
      </c>
      <c r="E49" s="26">
        <v>1212184.0224811139</v>
      </c>
    </row>
    <row r="50" spans="1:5">
      <c r="A50" t="s">
        <v>75</v>
      </c>
      <c r="B50" s="26">
        <v>376387.1538877011</v>
      </c>
      <c r="C50" s="26">
        <v>585606.52115685935</v>
      </c>
      <c r="D50" s="26">
        <v>785238.74470000004</v>
      </c>
      <c r="E50" s="26">
        <v>885756.20551888598</v>
      </c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>
        <v>1980</v>
      </c>
      <c r="C54">
        <v>1990</v>
      </c>
      <c r="D54">
        <v>2000</v>
      </c>
      <c r="E54">
        <v>2010</v>
      </c>
    </row>
    <row r="55" spans="1:5">
      <c r="A55" t="s">
        <v>73</v>
      </c>
      <c r="B55" s="20">
        <v>20.022363758679589</v>
      </c>
      <c r="C55" s="20">
        <v>25.003895177275638</v>
      </c>
      <c r="D55" s="20">
        <v>33.234008831051185</v>
      </c>
      <c r="E55" s="20">
        <v>35.767633006579871</v>
      </c>
    </row>
    <row r="56" spans="1:5">
      <c r="A56" t="s">
        <v>74</v>
      </c>
      <c r="B56" s="20">
        <v>65.012515471071453</v>
      </c>
      <c r="C56" s="20">
        <v>53.829491849467914</v>
      </c>
      <c r="D56" s="20">
        <v>40.729783504296648</v>
      </c>
      <c r="E56" s="20">
        <v>37.113282807772698</v>
      </c>
    </row>
    <row r="57" spans="1:5">
      <c r="A57" t="s">
        <v>75</v>
      </c>
      <c r="B57" s="20">
        <v>14.965120770248975</v>
      </c>
      <c r="C57" s="20">
        <v>21.166612973256459</v>
      </c>
      <c r="D57" s="20">
        <v>26.036207664652157</v>
      </c>
      <c r="E57" s="20">
        <v>27.119084185647424</v>
      </c>
    </row>
  </sheetData>
  <conditionalFormatting sqref="C9:C41">
    <cfRule type="colorScale" priority="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9:E41">
    <cfRule type="colorScale" priority="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9:G41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9:J41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9:L41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9:N41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9:Q41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9:S41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U9:U41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X9:X41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Z9:Z41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B9:AB41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9:AE4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9:AG4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J9:AJ4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hyperlinks>
    <hyperlink ref="B1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"/>
  <cols>
    <col min="1" max="1" width="23.1640625" bestFit="1" customWidth="1"/>
    <col min="2" max="2" width="11.5" customWidth="1"/>
    <col min="3" max="3" width="12" customWidth="1"/>
    <col min="4" max="4" width="12.83203125" customWidth="1"/>
    <col min="5" max="5" width="13.1640625" customWidth="1"/>
    <col min="6" max="8" width="11" customWidth="1"/>
    <col min="9" max="10" width="12" customWidth="1"/>
    <col min="11" max="11" width="13.1640625" customWidth="1"/>
    <col min="12" max="12" width="13" customWidth="1"/>
    <col min="13" max="17" width="12" customWidth="1"/>
    <col min="18" max="18" width="13.33203125" customWidth="1"/>
    <col min="19" max="19" width="13.1640625" customWidth="1"/>
    <col min="20" max="24" width="12" customWidth="1"/>
    <col min="25" max="25" width="13.33203125" customWidth="1"/>
    <col min="26" max="26" width="12.6640625" customWidth="1"/>
    <col min="27" max="29" width="12" customWidth="1"/>
  </cols>
  <sheetData>
    <row r="1" spans="1:29" ht="54" customHeight="1">
      <c r="A1" s="32" t="s">
        <v>104</v>
      </c>
      <c r="B1" s="32" t="s">
        <v>57</v>
      </c>
      <c r="C1" s="32" t="s">
        <v>59</v>
      </c>
      <c r="D1" s="32" t="s">
        <v>61</v>
      </c>
      <c r="E1" s="32" t="s">
        <v>63</v>
      </c>
      <c r="F1" s="32" t="s">
        <v>103</v>
      </c>
      <c r="G1" s="32" t="s">
        <v>102</v>
      </c>
      <c r="H1" s="32" t="s">
        <v>101</v>
      </c>
      <c r="I1" s="32" t="s">
        <v>50</v>
      </c>
      <c r="J1" s="32" t="s">
        <v>52</v>
      </c>
      <c r="K1" s="32" t="s">
        <v>54</v>
      </c>
      <c r="L1" s="32" t="s">
        <v>100</v>
      </c>
      <c r="M1" s="32" t="s">
        <v>99</v>
      </c>
      <c r="N1" s="32" t="s">
        <v>98</v>
      </c>
      <c r="O1" s="32" t="s">
        <v>97</v>
      </c>
      <c r="P1" s="32" t="s">
        <v>43</v>
      </c>
      <c r="Q1" s="32" t="s">
        <v>45</v>
      </c>
      <c r="R1" s="32" t="s">
        <v>47</v>
      </c>
      <c r="S1" s="32" t="s">
        <v>96</v>
      </c>
      <c r="T1" s="32" t="s">
        <v>95</v>
      </c>
      <c r="U1" s="32" t="s">
        <v>94</v>
      </c>
      <c r="V1" s="32" t="s">
        <v>93</v>
      </c>
      <c r="W1" s="32" t="s">
        <v>36</v>
      </c>
      <c r="X1" s="32" t="s">
        <v>38</v>
      </c>
      <c r="Y1" s="32" t="s">
        <v>40</v>
      </c>
      <c r="Z1" s="32" t="s">
        <v>92</v>
      </c>
      <c r="AA1" s="32" t="s">
        <v>91</v>
      </c>
      <c r="AB1" s="32" t="s">
        <v>90</v>
      </c>
      <c r="AC1" s="32" t="s">
        <v>89</v>
      </c>
    </row>
    <row r="2" spans="1:29">
      <c r="A2" t="s">
        <v>88</v>
      </c>
      <c r="B2" s="31">
        <v>587993.05000000005</v>
      </c>
      <c r="C2" s="31">
        <v>510808.2152756399</v>
      </c>
      <c r="D2" s="31">
        <v>265015.73472436011</v>
      </c>
      <c r="E2" s="31">
        <v>1363817</v>
      </c>
      <c r="F2" s="20">
        <v>43.11377919471601</v>
      </c>
      <c r="G2" s="20">
        <v>37.454307672923854</v>
      </c>
      <c r="H2" s="20">
        <v>19.43191313236014</v>
      </c>
      <c r="I2" s="31">
        <v>520767</v>
      </c>
      <c r="J2" s="31">
        <v>485385.5915000001</v>
      </c>
      <c r="K2" s="31">
        <v>213699.40850000005</v>
      </c>
      <c r="L2" s="31">
        <v>1219852</v>
      </c>
      <c r="M2" s="20">
        <v>42.690998580155629</v>
      </c>
      <c r="N2" s="20">
        <v>39.790531269367115</v>
      </c>
      <c r="O2" s="20">
        <v>17.518470150477274</v>
      </c>
      <c r="P2" s="31">
        <v>363736.83699999988</v>
      </c>
      <c r="Q2" s="31">
        <v>601267.25690000004</v>
      </c>
      <c r="R2" s="31">
        <v>131063.90609999999</v>
      </c>
      <c r="S2" s="31">
        <v>1096068</v>
      </c>
      <c r="T2" s="20">
        <v>33.185608648368522</v>
      </c>
      <c r="U2" s="20">
        <v>54.856747656167329</v>
      </c>
      <c r="V2" s="20">
        <v>11.957643695464149</v>
      </c>
      <c r="W2" s="31">
        <v>271873.71999999997</v>
      </c>
      <c r="X2" s="31">
        <v>631191.76172000007</v>
      </c>
      <c r="Y2" s="31">
        <v>61872.518279999997</v>
      </c>
      <c r="Z2" s="31">
        <v>964938</v>
      </c>
      <c r="AA2" s="20">
        <v>28.175252710536842</v>
      </c>
      <c r="AB2" s="20">
        <v>65.412675396761259</v>
      </c>
      <c r="AC2" s="20">
        <v>6.4120718927019134</v>
      </c>
    </row>
    <row r="3" spans="1:29">
      <c r="A3" t="s">
        <v>87</v>
      </c>
      <c r="B3" s="31">
        <v>580239.72199999995</v>
      </c>
      <c r="C3" s="31">
        <v>701375.80720547412</v>
      </c>
      <c r="D3" s="31">
        <v>620740.47079452605</v>
      </c>
      <c r="E3" s="31">
        <v>1902356</v>
      </c>
      <c r="F3" s="20">
        <v>30.501111358757242</v>
      </c>
      <c r="G3" s="20">
        <v>36.868798858125089</v>
      </c>
      <c r="H3" s="20">
        <v>32.630089783117668</v>
      </c>
      <c r="I3" s="31">
        <v>483075</v>
      </c>
      <c r="J3" s="31">
        <v>741482.66379999986</v>
      </c>
      <c r="K3" s="31">
        <v>571539.33620000002</v>
      </c>
      <c r="L3" s="31">
        <v>1796097</v>
      </c>
      <c r="M3" s="20">
        <v>26.895819101084186</v>
      </c>
      <c r="N3" s="20">
        <v>41.282996619893012</v>
      </c>
      <c r="O3" s="20">
        <v>31.821184279022791</v>
      </c>
      <c r="P3" s="31">
        <v>333166.26599999983</v>
      </c>
      <c r="Q3" s="31">
        <v>878452.2429999999</v>
      </c>
      <c r="R3" s="31">
        <v>455401.49099999986</v>
      </c>
      <c r="S3" s="31">
        <v>1667020</v>
      </c>
      <c r="T3" s="20">
        <v>19.985738983335523</v>
      </c>
      <c r="U3" s="20">
        <v>52.6959630358364</v>
      </c>
      <c r="V3" s="20">
        <v>27.318297980828056</v>
      </c>
      <c r="W3" s="31">
        <v>236482.44999999998</v>
      </c>
      <c r="X3" s="31">
        <v>991095.36052999983</v>
      </c>
      <c r="Y3" s="31">
        <v>315087.1894700001</v>
      </c>
      <c r="Z3" s="31">
        <v>1542665</v>
      </c>
      <c r="AA3" s="20">
        <v>15.329475291135793</v>
      </c>
      <c r="AB3" s="20">
        <v>64.2456632211141</v>
      </c>
      <c r="AC3" s="20">
        <v>20.4248614877501</v>
      </c>
    </row>
    <row r="4" spans="1:29">
      <c r="B4" s="31"/>
      <c r="C4" s="31"/>
      <c r="D4" s="31"/>
      <c r="E4" s="31"/>
      <c r="F4" s="20"/>
      <c r="G4" s="20"/>
      <c r="H4" s="20"/>
      <c r="I4" s="31"/>
      <c r="J4" s="31"/>
      <c r="K4" s="31"/>
      <c r="L4" s="31"/>
      <c r="M4" s="20"/>
      <c r="N4" s="20"/>
      <c r="O4" s="20"/>
      <c r="P4" s="31"/>
      <c r="Q4" s="31"/>
      <c r="R4" s="31"/>
      <c r="S4" s="31"/>
      <c r="T4" s="20"/>
      <c r="U4" s="20"/>
      <c r="V4" s="20"/>
      <c r="W4" s="31"/>
      <c r="X4" s="31"/>
      <c r="Y4" s="31"/>
      <c r="Z4" s="31"/>
      <c r="AA4" s="20"/>
      <c r="AB4" s="20"/>
      <c r="AC4" s="20"/>
    </row>
    <row r="5" spans="1:29">
      <c r="A5" t="s">
        <v>86</v>
      </c>
      <c r="B5" s="31">
        <v>350057.26299999992</v>
      </c>
      <c r="C5" s="31">
        <v>688059.34918185207</v>
      </c>
      <c r="D5" s="31">
        <v>91818.38781814804</v>
      </c>
      <c r="E5" s="31">
        <v>1129935</v>
      </c>
      <c r="F5" s="20">
        <v>30.980300902264286</v>
      </c>
      <c r="G5" s="20">
        <v>60.893710627766382</v>
      </c>
      <c r="H5" s="20">
        <v>8.1259884699693377</v>
      </c>
      <c r="I5" s="31">
        <v>340667</v>
      </c>
      <c r="J5" s="31">
        <v>647333.98821799993</v>
      </c>
      <c r="K5" s="31">
        <v>78153.011781999987</v>
      </c>
      <c r="L5" s="31">
        <v>1066154</v>
      </c>
      <c r="M5" s="20">
        <v>31.952888607086784</v>
      </c>
      <c r="N5" s="20">
        <v>60.716743380224614</v>
      </c>
      <c r="O5" s="20">
        <v>7.3303680126885968</v>
      </c>
      <c r="P5" s="31">
        <v>271128.84500000009</v>
      </c>
      <c r="Q5" s="31">
        <v>659341.30835999991</v>
      </c>
      <c r="R5" s="31">
        <v>96931.846640000003</v>
      </c>
      <c r="S5" s="31">
        <v>1027402</v>
      </c>
      <c r="T5" s="20">
        <v>26.3897525019418</v>
      </c>
      <c r="U5" s="20">
        <v>64.175591283645545</v>
      </c>
      <c r="V5" s="20">
        <v>9.4346562144126658</v>
      </c>
      <c r="W5" s="31">
        <v>196159.61999999988</v>
      </c>
      <c r="X5" s="31">
        <v>679342.82440000027</v>
      </c>
      <c r="Y5" s="31">
        <v>71984.555600000022</v>
      </c>
      <c r="Z5" s="31">
        <v>947487</v>
      </c>
      <c r="AA5" s="20">
        <v>20.703146322851911</v>
      </c>
      <c r="AB5" s="20">
        <v>71.699434862958569</v>
      </c>
      <c r="AC5" s="20">
        <v>7.5974188141895365</v>
      </c>
    </row>
    <row r="6" spans="1:29">
      <c r="A6" t="s">
        <v>85</v>
      </c>
      <c r="B6" s="31">
        <v>862322.52100000007</v>
      </c>
      <c r="C6" s="31">
        <v>1712912.3112953031</v>
      </c>
      <c r="D6" s="31">
        <v>434314.167704697</v>
      </c>
      <c r="E6" s="31">
        <v>3009549</v>
      </c>
      <c r="F6" s="20">
        <v>28.652881910213129</v>
      </c>
      <c r="G6" s="20">
        <v>56.915913689901807</v>
      </c>
      <c r="H6" s="20">
        <v>14.431204399885067</v>
      </c>
      <c r="I6" s="31">
        <v>811970</v>
      </c>
      <c r="J6" s="31">
        <v>1647762.3013649997</v>
      </c>
      <c r="K6" s="31">
        <v>353065.69863499992</v>
      </c>
      <c r="L6" s="31">
        <v>2812798</v>
      </c>
      <c r="M6" s="20">
        <v>28.866985826923941</v>
      </c>
      <c r="N6" s="20">
        <v>58.580897077038586</v>
      </c>
      <c r="O6" s="20">
        <v>12.552117096037465</v>
      </c>
      <c r="P6" s="31">
        <v>601485.70399999991</v>
      </c>
      <c r="Q6" s="31">
        <v>1585217.1919700005</v>
      </c>
      <c r="R6" s="31">
        <v>474700.10402999964</v>
      </c>
      <c r="S6" s="31">
        <v>2661403</v>
      </c>
      <c r="T6" s="20">
        <v>22.600324114762021</v>
      </c>
      <c r="U6" s="20">
        <v>59.563215039962024</v>
      </c>
      <c r="V6" s="20">
        <v>17.836460845275955</v>
      </c>
      <c r="W6" s="31">
        <v>438479.72000000009</v>
      </c>
      <c r="X6" s="31">
        <v>1726622.1376399989</v>
      </c>
      <c r="Y6" s="31">
        <v>305817.14236</v>
      </c>
      <c r="Z6" s="31">
        <v>2470919</v>
      </c>
      <c r="AA6" s="20">
        <v>17.745612867115437</v>
      </c>
      <c r="AB6" s="20">
        <v>69.877731226316968</v>
      </c>
      <c r="AC6" s="20">
        <v>12.376655906567557</v>
      </c>
    </row>
    <row r="7" spans="1:29">
      <c r="A7" t="s">
        <v>84</v>
      </c>
      <c r="B7" s="31">
        <v>624790.05900000001</v>
      </c>
      <c r="C7" s="31">
        <v>1270539.9411619818</v>
      </c>
      <c r="D7" s="31">
        <v>328728.99983801838</v>
      </c>
      <c r="E7" s="31">
        <v>2224059</v>
      </c>
      <c r="F7" s="20">
        <v>28.092332937210752</v>
      </c>
      <c r="G7" s="20">
        <v>57.127078965170519</v>
      </c>
      <c r="H7" s="20">
        <v>14.780588097618741</v>
      </c>
      <c r="I7" s="31">
        <v>599493</v>
      </c>
      <c r="J7" s="31">
        <v>1220757.7889000007</v>
      </c>
      <c r="K7" s="31">
        <v>244481.21110000004</v>
      </c>
      <c r="L7" s="31">
        <v>2064732</v>
      </c>
      <c r="M7" s="20">
        <v>29.034906225117833</v>
      </c>
      <c r="N7" s="20">
        <v>59.124273218025422</v>
      </c>
      <c r="O7" s="20">
        <v>11.840820556856777</v>
      </c>
      <c r="P7" s="31">
        <v>442242.84879999998</v>
      </c>
      <c r="Q7" s="31">
        <v>1161198.2972000001</v>
      </c>
      <c r="R7" s="31">
        <v>329829.85399999993</v>
      </c>
      <c r="S7" s="31">
        <v>1933271</v>
      </c>
      <c r="T7" s="20">
        <v>22.875367643749893</v>
      </c>
      <c r="U7" s="20">
        <v>60.063917433200011</v>
      </c>
      <c r="V7" s="20">
        <v>17.060714923050103</v>
      </c>
      <c r="W7" s="31">
        <v>312853.8</v>
      </c>
      <c r="X7" s="31">
        <v>1242097.0974600003</v>
      </c>
      <c r="Y7" s="31">
        <v>214066.10253999999</v>
      </c>
      <c r="Z7" s="31">
        <v>1769017</v>
      </c>
      <c r="AA7" s="20">
        <v>17.685177700383885</v>
      </c>
      <c r="AB7" s="20">
        <v>70.213971796766245</v>
      </c>
      <c r="AC7" s="20">
        <v>12.100850502849887</v>
      </c>
    </row>
    <row r="8" spans="1:29">
      <c r="A8" t="s">
        <v>83</v>
      </c>
      <c r="B8" s="31">
        <v>476851.17499999993</v>
      </c>
      <c r="C8" s="31">
        <v>1048718.3382605007</v>
      </c>
      <c r="D8" s="31">
        <v>370034.48673949955</v>
      </c>
      <c r="E8" s="31">
        <v>1895604</v>
      </c>
      <c r="F8" s="20">
        <v>25.155632452769666</v>
      </c>
      <c r="G8" s="20">
        <v>55.323703593181946</v>
      </c>
      <c r="H8" s="20">
        <v>19.520663954048395</v>
      </c>
      <c r="I8" s="31">
        <v>426163</v>
      </c>
      <c r="J8" s="31">
        <v>985289.02889999957</v>
      </c>
      <c r="K8" s="31">
        <v>321071.97110000002</v>
      </c>
      <c r="L8" s="31">
        <v>1732524</v>
      </c>
      <c r="M8" s="20">
        <v>24.597812209239237</v>
      </c>
      <c r="N8" s="20">
        <v>56.870151807420818</v>
      </c>
      <c r="O8" s="20">
        <v>18.532035983339913</v>
      </c>
      <c r="P8" s="31">
        <v>304363.16399999993</v>
      </c>
      <c r="Q8" s="31">
        <v>890746.17090000003</v>
      </c>
      <c r="R8" s="31">
        <v>364767.66509999993</v>
      </c>
      <c r="S8" s="31">
        <v>1559877</v>
      </c>
      <c r="T8" s="20">
        <v>19.511997676739892</v>
      </c>
      <c r="U8" s="20">
        <v>57.103615919716745</v>
      </c>
      <c r="V8" s="20">
        <v>23.384386403543349</v>
      </c>
      <c r="W8" s="31">
        <v>216439.16000000003</v>
      </c>
      <c r="X8" s="31">
        <v>930222.7897000002</v>
      </c>
      <c r="Y8" s="31">
        <v>225707.05030000006</v>
      </c>
      <c r="Z8" s="31">
        <v>1372369</v>
      </c>
      <c r="AA8" s="20">
        <v>15.771207306489728</v>
      </c>
      <c r="AB8" s="20">
        <v>67.782264806331256</v>
      </c>
      <c r="AC8" s="20">
        <v>16.446527887179034</v>
      </c>
    </row>
    <row r="9" spans="1:29">
      <c r="A9" t="s">
        <v>82</v>
      </c>
      <c r="B9" s="31">
        <v>645422.02099999995</v>
      </c>
      <c r="C9" s="31">
        <v>1201244.885149776</v>
      </c>
      <c r="D9" s="31">
        <v>448242.0938502241</v>
      </c>
      <c r="E9" s="31">
        <v>2294909</v>
      </c>
      <c r="F9" s="20">
        <v>28.124079037556605</v>
      </c>
      <c r="G9" s="20">
        <v>52.343900570775403</v>
      </c>
      <c r="H9" s="20">
        <v>19.532020391667999</v>
      </c>
      <c r="I9" s="31">
        <v>600930</v>
      </c>
      <c r="J9" s="31">
        <v>1149747.8023500005</v>
      </c>
      <c r="K9" s="31">
        <v>402976.19764999993</v>
      </c>
      <c r="L9" s="31">
        <v>2153654</v>
      </c>
      <c r="M9" s="20">
        <v>27.902810757902614</v>
      </c>
      <c r="N9" s="20">
        <v>53.38591075214498</v>
      </c>
      <c r="O9" s="20">
        <v>18.71127848995242</v>
      </c>
      <c r="P9" s="31">
        <v>423028.56900000019</v>
      </c>
      <c r="Q9" s="31">
        <v>1140409.3141099997</v>
      </c>
      <c r="R9" s="31">
        <v>433102.11688999995</v>
      </c>
      <c r="S9" s="31">
        <v>1996540</v>
      </c>
      <c r="T9" s="20">
        <v>21.188083835034618</v>
      </c>
      <c r="U9" s="20">
        <v>57.11928206346979</v>
      </c>
      <c r="V9" s="20">
        <v>21.692634101495585</v>
      </c>
      <c r="W9" s="31">
        <v>309559.84000000003</v>
      </c>
      <c r="X9" s="31">
        <v>1249089.2362600002</v>
      </c>
      <c r="Y9" s="31">
        <v>255158.92374000003</v>
      </c>
      <c r="Z9" s="31">
        <v>1813808</v>
      </c>
      <c r="AA9" s="20">
        <v>17.066847207642706</v>
      </c>
      <c r="AB9" s="20">
        <v>68.865571011926292</v>
      </c>
      <c r="AC9" s="20">
        <v>14.067581780431007</v>
      </c>
    </row>
    <row r="10" spans="1:29">
      <c r="A10" t="s">
        <v>81</v>
      </c>
      <c r="B10" s="31">
        <v>564072.37599999993</v>
      </c>
      <c r="C10" s="31">
        <v>1092913.4287607649</v>
      </c>
      <c r="D10" s="31">
        <v>766049.19523923506</v>
      </c>
      <c r="E10" s="31">
        <v>2423035</v>
      </c>
      <c r="F10" s="20">
        <v>23.279580195911322</v>
      </c>
      <c r="G10" s="20">
        <v>45.105144117223432</v>
      </c>
      <c r="H10" s="20">
        <v>31.615275686865235</v>
      </c>
      <c r="I10" s="31">
        <v>488527</v>
      </c>
      <c r="J10" s="31">
        <v>1092163.7501000001</v>
      </c>
      <c r="K10" s="31">
        <v>651191.24990000017</v>
      </c>
      <c r="L10" s="31">
        <v>2231882</v>
      </c>
      <c r="M10" s="20">
        <v>21.888567585562317</v>
      </c>
      <c r="N10" s="20">
        <v>48.934654703967325</v>
      </c>
      <c r="O10" s="20">
        <v>29.176777710470365</v>
      </c>
      <c r="P10" s="31">
        <v>347697.50530000002</v>
      </c>
      <c r="Q10" s="31">
        <v>1061136.4436999997</v>
      </c>
      <c r="R10" s="31">
        <v>587170.05100000021</v>
      </c>
      <c r="S10" s="31">
        <v>1996004</v>
      </c>
      <c r="T10" s="20">
        <v>17.41967978521085</v>
      </c>
      <c r="U10" s="20">
        <v>53.163041942801705</v>
      </c>
      <c r="V10" s="20">
        <v>29.417278271987442</v>
      </c>
      <c r="W10" s="31">
        <v>238643.70999999996</v>
      </c>
      <c r="X10" s="31">
        <v>1088848.2731999995</v>
      </c>
      <c r="Y10" s="31">
        <v>385618.01679999998</v>
      </c>
      <c r="Z10" s="31">
        <v>1713110</v>
      </c>
      <c r="AA10" s="20">
        <v>13.930437041404229</v>
      </c>
      <c r="AB10" s="20">
        <v>63.5597406588018</v>
      </c>
      <c r="AC10" s="20">
        <v>22.509822299793942</v>
      </c>
    </row>
    <row r="11" spans="1:29">
      <c r="A11" t="s">
        <v>80</v>
      </c>
      <c r="B11" s="31">
        <v>1168232.7720000001</v>
      </c>
      <c r="C11" s="31">
        <v>1212184.0224811139</v>
      </c>
      <c r="D11" s="31">
        <v>885756.20551888598</v>
      </c>
      <c r="E11" s="31">
        <v>3266173</v>
      </c>
      <c r="F11" s="20">
        <v>35.767633006579871</v>
      </c>
      <c r="G11" s="20">
        <v>37.113282807772698</v>
      </c>
      <c r="H11" s="20">
        <v>27.119084185647424</v>
      </c>
      <c r="I11" s="31">
        <v>1003842</v>
      </c>
      <c r="J11" s="31">
        <v>1226868.2552999996</v>
      </c>
      <c r="K11" s="31">
        <v>785238.74469999992</v>
      </c>
      <c r="L11" s="31">
        <v>3015949</v>
      </c>
      <c r="M11" s="20">
        <v>33.284448775493217</v>
      </c>
      <c r="N11" s="20">
        <v>40.679343559854615</v>
      </c>
      <c r="O11" s="20">
        <v>26.036207664652149</v>
      </c>
      <c r="P11" s="31">
        <v>696903.103</v>
      </c>
      <c r="Q11" s="31">
        <v>1479719.4998999995</v>
      </c>
      <c r="R11" s="31">
        <v>586465.39710000006</v>
      </c>
      <c r="S11" s="31">
        <v>2763088</v>
      </c>
      <c r="T11" s="20">
        <v>25.221893149982915</v>
      </c>
      <c r="U11" s="20">
        <v>53.553107968331069</v>
      </c>
      <c r="V11" s="20">
        <v>21.224998881685998</v>
      </c>
      <c r="W11" s="31">
        <v>508356.1700000001</v>
      </c>
      <c r="X11" s="31">
        <v>1622287.1222499989</v>
      </c>
      <c r="Y11" s="31">
        <v>376959.70775</v>
      </c>
      <c r="Z11" s="31">
        <v>2507603</v>
      </c>
      <c r="AA11" s="20">
        <v>20.272593787772632</v>
      </c>
      <c r="AB11" s="20">
        <v>64.694735261123824</v>
      </c>
      <c r="AC11" s="20">
        <v>15.032670951103505</v>
      </c>
    </row>
    <row r="12" spans="1:29">
      <c r="A12" t="s">
        <v>79</v>
      </c>
      <c r="B12" s="31">
        <v>788772.48600000003</v>
      </c>
      <c r="C12" s="31">
        <v>1468729.376216684</v>
      </c>
      <c r="D12" s="31">
        <v>1297961.137783316</v>
      </c>
      <c r="E12" s="31">
        <v>3555463</v>
      </c>
      <c r="F12" s="20">
        <v>22.184803666920455</v>
      </c>
      <c r="G12" s="20">
        <v>41.309089033318138</v>
      </c>
      <c r="H12" s="20">
        <v>36.50610729976141</v>
      </c>
      <c r="I12" s="31">
        <v>681623</v>
      </c>
      <c r="J12" s="31">
        <v>1433142.3267000008</v>
      </c>
      <c r="K12" s="31">
        <v>1172720.6732999999</v>
      </c>
      <c r="L12" s="31">
        <v>3287486</v>
      </c>
      <c r="M12" s="20">
        <v>20.733867763999601</v>
      </c>
      <c r="N12" s="20">
        <v>43.593868588337735</v>
      </c>
      <c r="O12" s="20">
        <v>35.672263647662675</v>
      </c>
      <c r="P12" s="31">
        <v>491818.00650000002</v>
      </c>
      <c r="Q12" s="31">
        <v>1490097.4482999993</v>
      </c>
      <c r="R12" s="31">
        <v>985814.5452000004</v>
      </c>
      <c r="S12" s="31">
        <v>2967730</v>
      </c>
      <c r="T12" s="20">
        <v>16.572195128936933</v>
      </c>
      <c r="U12" s="20">
        <v>50.210007254703072</v>
      </c>
      <c r="V12" s="20">
        <v>33.217797616359988</v>
      </c>
      <c r="W12" s="31">
        <v>339326.64999999991</v>
      </c>
      <c r="X12" s="31">
        <v>1531898.4624600005</v>
      </c>
      <c r="Y12" s="31">
        <v>677594.88753999991</v>
      </c>
      <c r="Z12" s="31">
        <v>2548820</v>
      </c>
      <c r="AA12" s="20">
        <v>13.313088017200112</v>
      </c>
      <c r="AB12" s="20">
        <v>60.102261535141778</v>
      </c>
      <c r="AC12" s="20">
        <v>26.584650447658127</v>
      </c>
    </row>
    <row r="13" spans="1:29">
      <c r="A13" t="s">
        <v>78</v>
      </c>
      <c r="B13" s="31">
        <v>516407.62999999995</v>
      </c>
      <c r="C13" s="31">
        <v>991979.49250979209</v>
      </c>
      <c r="D13" s="31">
        <v>756253.8774902079</v>
      </c>
      <c r="E13" s="31">
        <v>2264641</v>
      </c>
      <c r="F13" s="20">
        <v>22.803068124263401</v>
      </c>
      <c r="G13" s="20">
        <v>43.802946803038189</v>
      </c>
      <c r="H13" s="20">
        <v>33.393985072698406</v>
      </c>
      <c r="I13" s="31">
        <v>465009</v>
      </c>
      <c r="J13" s="31">
        <v>979155.30360000022</v>
      </c>
      <c r="K13" s="31">
        <v>641504.69640000002</v>
      </c>
      <c r="L13" s="31">
        <v>2085669</v>
      </c>
      <c r="M13" s="20">
        <v>22.295436140634013</v>
      </c>
      <c r="N13" s="20">
        <v>46.946821552221387</v>
      </c>
      <c r="O13" s="20">
        <v>30.757742307144614</v>
      </c>
      <c r="P13" s="31">
        <v>322972.98499999999</v>
      </c>
      <c r="Q13" s="31">
        <v>905817.95189999975</v>
      </c>
      <c r="R13" s="31">
        <v>631440.0630999998</v>
      </c>
      <c r="S13" s="31">
        <v>1860231</v>
      </c>
      <c r="T13" s="20">
        <v>17.361982732252066</v>
      </c>
      <c r="U13" s="20">
        <v>48.69384242602127</v>
      </c>
      <c r="V13" s="20">
        <v>33.944174841726635</v>
      </c>
      <c r="W13" s="31">
        <v>219324.13000000003</v>
      </c>
      <c r="X13" s="31">
        <v>882166.85850000032</v>
      </c>
      <c r="Y13" s="31">
        <v>475496.01150000002</v>
      </c>
      <c r="Z13" s="31">
        <v>1576987</v>
      </c>
      <c r="AA13" s="20">
        <v>13.907795688867445</v>
      </c>
      <c r="AB13" s="20">
        <v>55.940020970369467</v>
      </c>
      <c r="AC13" s="20">
        <v>30.152183340763116</v>
      </c>
    </row>
    <row r="14" spans="1:29">
      <c r="B14" s="31"/>
      <c r="C14" s="31"/>
      <c r="D14" s="31"/>
      <c r="E14" s="31"/>
      <c r="F14" s="20"/>
      <c r="G14" s="20"/>
      <c r="H14" s="20"/>
      <c r="I14" s="31"/>
      <c r="J14" s="31"/>
      <c r="K14" s="31"/>
      <c r="L14" s="31"/>
      <c r="M14" s="20"/>
      <c r="N14" s="20"/>
      <c r="O14" s="20"/>
      <c r="P14" s="31"/>
      <c r="Q14" s="31"/>
      <c r="R14" s="31"/>
      <c r="S14" s="31"/>
      <c r="T14" s="20"/>
      <c r="U14" s="20"/>
      <c r="V14" s="20"/>
      <c r="W14" s="31"/>
      <c r="X14" s="31"/>
      <c r="Y14" s="31"/>
      <c r="Z14" s="31"/>
      <c r="AA14" s="20"/>
      <c r="AB14" s="20"/>
      <c r="AC14" s="20"/>
    </row>
    <row r="15" spans="1:29">
      <c r="A15" t="s">
        <v>77</v>
      </c>
      <c r="B15" s="31">
        <v>5996928.3029999994</v>
      </c>
      <c r="C15" s="31">
        <v>10687281.145017769</v>
      </c>
      <c r="D15" s="31">
        <v>5379158.5519822314</v>
      </c>
      <c r="E15" s="31">
        <v>22063368</v>
      </c>
      <c r="F15" s="20">
        <v>27.180475360788069</v>
      </c>
      <c r="G15" s="20">
        <v>48.43902864248907</v>
      </c>
      <c r="H15" s="20">
        <v>24.380495996722857</v>
      </c>
      <c r="I15" s="31">
        <v>5418224</v>
      </c>
      <c r="J15" s="31">
        <v>10382220.545433</v>
      </c>
      <c r="K15" s="31">
        <v>4650403.4545670003</v>
      </c>
      <c r="L15" s="31">
        <v>20450848</v>
      </c>
      <c r="M15" s="20">
        <v>26.493884263381158</v>
      </c>
      <c r="N15" s="20">
        <v>50.766699480789256</v>
      </c>
      <c r="O15" s="20">
        <v>22.739416255829589</v>
      </c>
      <c r="P15" s="31">
        <v>3901640.7305999999</v>
      </c>
      <c r="Q15" s="31">
        <v>10373683.626339998</v>
      </c>
      <c r="R15" s="31">
        <v>4490221.6430599997</v>
      </c>
      <c r="S15" s="31">
        <v>18765546</v>
      </c>
      <c r="T15" s="20">
        <v>20.79151190484945</v>
      </c>
      <c r="U15" s="20">
        <v>55.280478523459955</v>
      </c>
      <c r="V15" s="20">
        <v>23.928009571690584</v>
      </c>
      <c r="W15" s="31">
        <v>2779142.8</v>
      </c>
      <c r="X15" s="31">
        <v>10952574.801869998</v>
      </c>
      <c r="Y15" s="31">
        <v>2988402.3981300001</v>
      </c>
      <c r="Z15" s="31">
        <v>16720120</v>
      </c>
      <c r="AA15" s="20">
        <v>16.621548170706905</v>
      </c>
      <c r="AB15" s="20">
        <v>65.505360020562037</v>
      </c>
      <c r="AC15" s="20">
        <v>17.87309180873104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London Data</vt:lpstr>
      <vt:lpstr>England Data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Londonmapper Data Sheet</dc:title>
  <dc:subject/>
  <dc:creator>www.londonmapper.org.uk</dc:creator>
  <cp:keywords/>
  <dc:description/>
  <cp:lastModifiedBy>Benjamin Hennig</cp:lastModifiedBy>
  <dcterms:created xsi:type="dcterms:W3CDTF">2012-10-08T13:04:42Z</dcterms:created>
  <dcterms:modified xsi:type="dcterms:W3CDTF">2015-02-27T10:44:03Z</dcterms:modified>
  <cp:category/>
</cp:coreProperties>
</file>